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2260" windowHeight="12645"/>
  </bookViews>
  <sheets>
    <sheet name="Q1" sheetId="1" r:id="rId1"/>
    <sheet name="Q3" sheetId="5" r:id="rId2"/>
    <sheet name="Q4" sheetId="6" r:id="rId3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59" s="1"/>
  <c r="C60" s="1"/>
  <c r="C61" s="1"/>
  <c r="C62" s="1"/>
  <c r="C63" s="1"/>
  <c r="C64" s="1"/>
  <c r="C65" s="1"/>
  <c r="C66" s="1"/>
  <c r="A17" i="6" l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B16"/>
  <c r="C17" s="1"/>
  <c r="D17" s="1"/>
  <c r="E17" s="1"/>
  <c r="B17" s="1"/>
  <c r="B17" i="5"/>
  <c r="B16"/>
  <c r="A17"/>
  <c r="A18" s="1"/>
  <c r="B18" l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C18" i="6"/>
  <c r="D18" s="1"/>
  <c r="E18" s="1"/>
  <c r="B18" s="1"/>
  <c r="A19" i="5"/>
  <c r="B16" i="1"/>
  <c r="A17"/>
  <c r="B17" s="1"/>
  <c r="C19" i="6" l="1"/>
  <c r="D19" s="1"/>
  <c r="E19" s="1"/>
  <c r="B19" s="1"/>
  <c r="A20" i="5"/>
  <c r="A18" i="1"/>
  <c r="B18" s="1"/>
  <c r="C20" i="6" l="1"/>
  <c r="D20" s="1"/>
  <c r="E20" s="1"/>
  <c r="B20" s="1"/>
  <c r="C21" s="1"/>
  <c r="D21" s="1"/>
  <c r="E21" s="1"/>
  <c r="B21" s="1"/>
  <c r="A21" i="5"/>
  <c r="A19" i="1"/>
  <c r="B19" s="1"/>
  <c r="C22" i="6" l="1"/>
  <c r="D22" s="1"/>
  <c r="E22" s="1"/>
  <c r="B22" s="1"/>
  <c r="A22" i="5"/>
  <c r="A20" i="1"/>
  <c r="B20" s="1"/>
  <c r="C23" i="6" l="1"/>
  <c r="D23" s="1"/>
  <c r="E23" s="1"/>
  <c r="B23" s="1"/>
  <c r="A23" i="5"/>
  <c r="A21" i="1"/>
  <c r="B21" s="1"/>
  <c r="C24" i="6" l="1"/>
  <c r="D24" s="1"/>
  <c r="E24" s="1"/>
  <c r="B24" s="1"/>
  <c r="A24" i="5"/>
  <c r="A22" i="1"/>
  <c r="B22" s="1"/>
  <c r="C25" i="6" l="1"/>
  <c r="D25" s="1"/>
  <c r="E25" s="1"/>
  <c r="B25" s="1"/>
  <c r="A25" i="5"/>
  <c r="A23" i="1"/>
  <c r="B23" s="1"/>
  <c r="C26" i="6" l="1"/>
  <c r="D26" s="1"/>
  <c r="E26" s="1"/>
  <c r="B26" s="1"/>
  <c r="A26" i="5"/>
  <c r="A24" i="1"/>
  <c r="B24" s="1"/>
  <c r="C27" i="6" l="1"/>
  <c r="D27" s="1"/>
  <c r="E27" s="1"/>
  <c r="B27" s="1"/>
  <c r="A27" i="5"/>
  <c r="A25" i="1"/>
  <c r="B25" s="1"/>
  <c r="C28" i="6" l="1"/>
  <c r="D28" s="1"/>
  <c r="E28" s="1"/>
  <c r="B28" s="1"/>
  <c r="A28" i="5"/>
  <c r="A26" i="1"/>
  <c r="B26" s="1"/>
  <c r="C29" i="6" l="1"/>
  <c r="D29" s="1"/>
  <c r="E29" s="1"/>
  <c r="B29" s="1"/>
  <c r="A29" i="5"/>
  <c r="A27" i="1"/>
  <c r="B27" s="1"/>
  <c r="C30" i="6" l="1"/>
  <c r="D30" s="1"/>
  <c r="E30" s="1"/>
  <c r="B30" s="1"/>
  <c r="A30" i="5"/>
  <c r="A28" i="1"/>
  <c r="B28" s="1"/>
  <c r="C31" i="6" l="1"/>
  <c r="D31" s="1"/>
  <c r="E31" s="1"/>
  <c r="B31" s="1"/>
  <c r="A31" i="5"/>
  <c r="A29" i="1"/>
  <c r="B29" s="1"/>
  <c r="C32" i="6" l="1"/>
  <c r="D32" s="1"/>
  <c r="E32" s="1"/>
  <c r="B32" s="1"/>
  <c r="A32" i="5"/>
  <c r="A30" i="1"/>
  <c r="B30" s="1"/>
  <c r="C33" i="6" l="1"/>
  <c r="D33" s="1"/>
  <c r="E33" s="1"/>
  <c r="B33" s="1"/>
  <c r="A33" i="5"/>
  <c r="A31" i="1"/>
  <c r="B31" s="1"/>
  <c r="C34" i="6" l="1"/>
  <c r="D34" s="1"/>
  <c r="E34" s="1"/>
  <c r="B34" s="1"/>
  <c r="A34" i="5"/>
  <c r="A32" i="1"/>
  <c r="B32" s="1"/>
  <c r="C35" i="6" l="1"/>
  <c r="D35" s="1"/>
  <c r="E35" s="1"/>
  <c r="B35" s="1"/>
  <c r="A35" i="5"/>
  <c r="A33" i="1"/>
  <c r="B33" s="1"/>
  <c r="C36" i="6" l="1"/>
  <c r="D36" s="1"/>
  <c r="E36" s="1"/>
  <c r="B36" s="1"/>
  <c r="A36" i="5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34" i="1"/>
  <c r="B34" s="1"/>
  <c r="C37" i="6" l="1"/>
  <c r="D37" s="1"/>
  <c r="E37" s="1"/>
  <c r="B37" s="1"/>
  <c r="A35" i="1"/>
  <c r="B35" s="1"/>
  <c r="C38" i="6" l="1"/>
  <c r="D38" s="1"/>
  <c r="E38" s="1"/>
  <c r="B38" s="1"/>
  <c r="A36" i="1"/>
  <c r="B36" l="1"/>
  <c r="A37"/>
  <c r="C39" i="6"/>
  <c r="D39" s="1"/>
  <c r="E39" s="1"/>
  <c r="B39" s="1"/>
  <c r="A38" i="1" l="1"/>
  <c r="B37"/>
  <c r="C40" i="6"/>
  <c r="D40" s="1"/>
  <c r="E40" s="1"/>
  <c r="B40" s="1"/>
  <c r="B38" i="1" l="1"/>
  <c r="A39"/>
  <c r="C41" i="6"/>
  <c r="D41" s="1"/>
  <c r="E41" s="1"/>
  <c r="B41" s="1"/>
  <c r="B39" i="1" l="1"/>
  <c r="A40"/>
  <c r="C42" i="6"/>
  <c r="D42" s="1"/>
  <c r="E42" s="1"/>
  <c r="B42" s="1"/>
  <c r="B40" i="1" l="1"/>
  <c r="A41"/>
  <c r="C43" i="6"/>
  <c r="D43" s="1"/>
  <c r="E43" s="1"/>
  <c r="B43" s="1"/>
  <c r="A42" i="1" l="1"/>
  <c r="B41"/>
  <c r="C44" i="6"/>
  <c r="D44" s="1"/>
  <c r="E44" s="1"/>
  <c r="B44" s="1"/>
  <c r="B42" i="1" l="1"/>
  <c r="A43"/>
  <c r="C45" i="6"/>
  <c r="D45" s="1"/>
  <c r="E45" s="1"/>
  <c r="B45" s="1"/>
  <c r="A44" i="1" l="1"/>
  <c r="B43"/>
  <c r="C46" i="6"/>
  <c r="D46" s="1"/>
  <c r="E46" s="1"/>
  <c r="B46" s="1"/>
  <c r="A45" i="1" l="1"/>
  <c r="B44"/>
  <c r="C47" i="6"/>
  <c r="D47" s="1"/>
  <c r="E47" s="1"/>
  <c r="B47" s="1"/>
  <c r="A46" i="1" l="1"/>
  <c r="B45"/>
  <c r="C48" i="6"/>
  <c r="D48" s="1"/>
  <c r="E48" s="1"/>
  <c r="B48" s="1"/>
  <c r="A47" i="1" l="1"/>
  <c r="B46"/>
  <c r="C49" i="6"/>
  <c r="D49" s="1"/>
  <c r="E49" s="1"/>
  <c r="B49" s="1"/>
  <c r="A48" i="1" l="1"/>
  <c r="B47"/>
  <c r="C50" i="6"/>
  <c r="D50" s="1"/>
  <c r="E50" s="1"/>
  <c r="B50" s="1"/>
  <c r="A49" i="1" l="1"/>
  <c r="B48"/>
  <c r="C51" i="6"/>
  <c r="D51" s="1"/>
  <c r="E51" s="1"/>
  <c r="B51" s="1"/>
  <c r="A50" i="1" l="1"/>
  <c r="B49"/>
  <c r="C52" i="6"/>
  <c r="D52" s="1"/>
  <c r="E52" s="1"/>
  <c r="B52" s="1"/>
  <c r="A51" i="1" l="1"/>
  <c r="B50"/>
  <c r="C53" i="6"/>
  <c r="D53" s="1"/>
  <c r="E53" s="1"/>
  <c r="B53" s="1"/>
  <c r="B51" i="1" l="1"/>
  <c r="A52"/>
  <c r="C54" i="6"/>
  <c r="D54" s="1"/>
  <c r="E54" s="1"/>
  <c r="B54" s="1"/>
  <c r="A53" i="1" l="1"/>
  <c r="B52"/>
  <c r="C55" i="6"/>
  <c r="D55" s="1"/>
  <c r="E55" s="1"/>
  <c r="B55" s="1"/>
  <c r="B53" i="1" l="1"/>
  <c r="A54"/>
  <c r="C56" i="6"/>
  <c r="D56" s="1"/>
  <c r="E56" s="1"/>
  <c r="B56" s="1"/>
  <c r="B54" i="1" l="1"/>
  <c r="A55"/>
  <c r="C57" i="6"/>
  <c r="D57" s="1"/>
  <c r="E57" s="1"/>
  <c r="B57" s="1"/>
  <c r="B55" i="1" l="1"/>
  <c r="A56"/>
  <c r="C58" i="6"/>
  <c r="D58" s="1"/>
  <c r="E58" s="1"/>
  <c r="B58" s="1"/>
  <c r="A57" i="1" l="1"/>
  <c r="B56"/>
  <c r="C59" i="6"/>
  <c r="D59" s="1"/>
  <c r="E59" s="1"/>
  <c r="B59" s="1"/>
  <c r="A58" i="1" l="1"/>
  <c r="B57"/>
  <c r="C60" i="6"/>
  <c r="D60" s="1"/>
  <c r="E60" s="1"/>
  <c r="B60" s="1"/>
  <c r="B58" i="1" l="1"/>
  <c r="A59"/>
  <c r="C61" i="6"/>
  <c r="D61" s="1"/>
  <c r="E61" s="1"/>
  <c r="B61" s="1"/>
  <c r="A60" i="1" l="1"/>
  <c r="B59"/>
  <c r="C62" i="6"/>
  <c r="D62" s="1"/>
  <c r="E62" s="1"/>
  <c r="B62" s="1"/>
  <c r="B60" i="1" l="1"/>
  <c r="A61"/>
  <c r="C63" i="6"/>
  <c r="D63" s="1"/>
  <c r="E63" s="1"/>
  <c r="B63" s="1"/>
  <c r="B61" i="1" l="1"/>
  <c r="A62"/>
  <c r="C64" i="6"/>
  <c r="D64" s="1"/>
  <c r="E64" s="1"/>
  <c r="B64" s="1"/>
  <c r="B62" i="1" l="1"/>
  <c r="A63"/>
  <c r="C65" i="6"/>
  <c r="D65" s="1"/>
  <c r="E65" s="1"/>
  <c r="B65" s="1"/>
  <c r="A64" i="1" l="1"/>
  <c r="B63"/>
  <c r="C66" i="6"/>
  <c r="D66" s="1"/>
  <c r="E66" s="1"/>
  <c r="B66" s="1"/>
  <c r="A65" i="1" l="1"/>
  <c r="B64"/>
  <c r="C67" i="6"/>
  <c r="D67" s="1"/>
  <c r="E67" s="1"/>
  <c r="B67" s="1"/>
  <c r="A66" i="1" l="1"/>
  <c r="B66" s="1"/>
  <c r="B65"/>
  <c r="C68" i="6"/>
  <c r="D68" s="1"/>
  <c r="E68" s="1"/>
  <c r="B68" s="1"/>
  <c r="C69" l="1"/>
  <c r="D69" s="1"/>
  <c r="E69" s="1"/>
  <c r="B69" s="1"/>
  <c r="C70" l="1"/>
  <c r="D70" s="1"/>
  <c r="E70" s="1"/>
  <c r="B70" s="1"/>
  <c r="C71" l="1"/>
  <c r="D71" s="1"/>
  <c r="E71" s="1"/>
  <c r="B71" s="1"/>
  <c r="C72" l="1"/>
  <c r="D72" s="1"/>
  <c r="E72" s="1"/>
  <c r="B72" s="1"/>
  <c r="C73" l="1"/>
  <c r="D73" s="1"/>
  <c r="E73" s="1"/>
  <c r="B73" s="1"/>
  <c r="C74" l="1"/>
  <c r="D74" s="1"/>
  <c r="E74" s="1"/>
  <c r="B74" s="1"/>
  <c r="C75" l="1"/>
  <c r="D75" s="1"/>
  <c r="E75" s="1"/>
  <c r="B75" s="1"/>
  <c r="C76" l="1"/>
  <c r="D76" s="1"/>
  <c r="E76" s="1"/>
  <c r="B76" s="1"/>
  <c r="C77" l="1"/>
  <c r="D77" s="1"/>
  <c r="E77" s="1"/>
  <c r="B77" s="1"/>
  <c r="C78" l="1"/>
  <c r="D78" s="1"/>
  <c r="E78" s="1"/>
  <c r="B78" s="1"/>
  <c r="C79" l="1"/>
  <c r="D79" s="1"/>
  <c r="E79" s="1"/>
  <c r="B79" s="1"/>
  <c r="C80" l="1"/>
  <c r="D80" s="1"/>
  <c r="E80" s="1"/>
  <c r="B80" s="1"/>
  <c r="C81" l="1"/>
  <c r="D81" s="1"/>
  <c r="E81" s="1"/>
  <c r="B81" s="1"/>
  <c r="C82" l="1"/>
  <c r="D82" s="1"/>
  <c r="E82" s="1"/>
  <c r="B82" s="1"/>
  <c r="C83" l="1"/>
  <c r="D83" s="1"/>
  <c r="E83" s="1"/>
  <c r="B83" s="1"/>
  <c r="C84" l="1"/>
  <c r="D84" s="1"/>
  <c r="E84" s="1"/>
  <c r="B84" s="1"/>
  <c r="C85" l="1"/>
  <c r="D85" s="1"/>
  <c r="E85" s="1"/>
  <c r="B85" s="1"/>
  <c r="C86" l="1"/>
  <c r="D86" s="1"/>
  <c r="E86" s="1"/>
  <c r="B86" s="1"/>
  <c r="C87" l="1"/>
  <c r="D87" s="1"/>
  <c r="E87" s="1"/>
  <c r="B87" s="1"/>
  <c r="C88" l="1"/>
  <c r="D88" s="1"/>
  <c r="E88" s="1"/>
  <c r="B88" s="1"/>
  <c r="C89" l="1"/>
  <c r="D89" s="1"/>
  <c r="E89" s="1"/>
  <c r="B89" s="1"/>
  <c r="C90" l="1"/>
  <c r="D90" s="1"/>
  <c r="E90" s="1"/>
  <c r="B90" s="1"/>
  <c r="C91" l="1"/>
  <c r="D91" s="1"/>
  <c r="E91" s="1"/>
  <c r="B91" s="1"/>
  <c r="C92" l="1"/>
  <c r="D92" s="1"/>
  <c r="E92" s="1"/>
  <c r="B92" s="1"/>
  <c r="C93" l="1"/>
  <c r="D93" s="1"/>
  <c r="E93" s="1"/>
  <c r="B93" s="1"/>
  <c r="C94" l="1"/>
  <c r="D94" s="1"/>
  <c r="E94" s="1"/>
  <c r="B94" s="1"/>
  <c r="C95" l="1"/>
  <c r="D95" s="1"/>
  <c r="E95" s="1"/>
  <c r="B95" s="1"/>
  <c r="C96" l="1"/>
  <c r="D96" s="1"/>
  <c r="E96" s="1"/>
  <c r="B96" s="1"/>
  <c r="C97" l="1"/>
  <c r="D97" s="1"/>
  <c r="E97" s="1"/>
  <c r="B97" s="1"/>
  <c r="C98" l="1"/>
  <c r="D98" s="1"/>
  <c r="E98" s="1"/>
  <c r="B98" s="1"/>
  <c r="C99" l="1"/>
  <c r="D99" s="1"/>
  <c r="E99" s="1"/>
  <c r="B99" s="1"/>
  <c r="C100" l="1"/>
  <c r="D100" s="1"/>
  <c r="E100" s="1"/>
  <c r="B100" s="1"/>
  <c r="C101" l="1"/>
  <c r="D101" s="1"/>
  <c r="E101" s="1"/>
  <c r="B101" s="1"/>
  <c r="C102" l="1"/>
  <c r="D102" s="1"/>
  <c r="E102" s="1"/>
  <c r="B102" s="1"/>
  <c r="C103" l="1"/>
  <c r="D103" s="1"/>
  <c r="E103" s="1"/>
  <c r="B103" s="1"/>
  <c r="C104" l="1"/>
  <c r="D104" s="1"/>
  <c r="E104" s="1"/>
  <c r="B104" s="1"/>
  <c r="C105" l="1"/>
  <c r="D105" s="1"/>
  <c r="E105" s="1"/>
  <c r="B105" s="1"/>
  <c r="C106" l="1"/>
  <c r="D106" s="1"/>
  <c r="E106" s="1"/>
  <c r="B106" s="1"/>
  <c r="C107" l="1"/>
  <c r="D107" s="1"/>
  <c r="E107" s="1"/>
  <c r="B107" s="1"/>
  <c r="C108" l="1"/>
  <c r="D108" s="1"/>
  <c r="E108" s="1"/>
  <c r="B108" s="1"/>
  <c r="C109" l="1"/>
  <c r="D109" s="1"/>
  <c r="E109" s="1"/>
  <c r="B109" s="1"/>
  <c r="C110" l="1"/>
  <c r="D110" s="1"/>
  <c r="E110" s="1"/>
  <c r="B110" s="1"/>
  <c r="C111" l="1"/>
  <c r="D111" s="1"/>
  <c r="E111" s="1"/>
  <c r="B111" s="1"/>
  <c r="C112" l="1"/>
  <c r="D112" s="1"/>
  <c r="E112" s="1"/>
  <c r="B112" s="1"/>
  <c r="C113" l="1"/>
  <c r="D113" s="1"/>
  <c r="E113" s="1"/>
  <c r="B113" s="1"/>
  <c r="C114" l="1"/>
  <c r="D114" s="1"/>
  <c r="E114" s="1"/>
  <c r="B114" s="1"/>
  <c r="C115" l="1"/>
  <c r="D115" s="1"/>
  <c r="E115" s="1"/>
  <c r="B115" s="1"/>
  <c r="C116" l="1"/>
  <c r="D116" s="1"/>
  <c r="E116" s="1"/>
  <c r="B116" s="1"/>
</calcChain>
</file>

<file path=xl/sharedStrings.xml><?xml version="1.0" encoding="utf-8"?>
<sst xmlns="http://schemas.openxmlformats.org/spreadsheetml/2006/main" count="72" uniqueCount="25">
  <si>
    <t>Résolution analytique</t>
  </si>
  <si>
    <t>m</t>
  </si>
  <si>
    <t>g</t>
  </si>
  <si>
    <t>N.kg-1</t>
  </si>
  <si>
    <t>kg</t>
  </si>
  <si>
    <t>m.s-1</t>
  </si>
  <si>
    <t>f</t>
  </si>
  <si>
    <t>(dv/dt)(t)</t>
  </si>
  <si>
    <t>N.m-1.s</t>
  </si>
  <si>
    <t>s</t>
  </si>
  <si>
    <t>Résolution numérique : méthode d'Euler</t>
  </si>
  <si>
    <t>temps (s)</t>
  </si>
  <si>
    <t>v(t) (m s-1)</t>
  </si>
  <si>
    <t>Etude de la chute verticale d’un corps avec frottements</t>
  </si>
  <si>
    <t>Résolution numérique : méthode de Runge-Kutta à l'odre 2</t>
  </si>
  <si>
    <t>v(0)</t>
  </si>
  <si>
    <t>Résulats de simulations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</si>
  <si>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t=1 s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</si>
  <si>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t=10 s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</si>
  <si>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</si>
  <si>
    <r>
      <t>(dv/dt)(t+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t/2)</t>
    </r>
  </si>
  <si>
    <r>
      <t>v(t+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t/2)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</si>
  <si>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t=3 s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</si>
  <si>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t=20 s</t>
    </r>
  </si>
  <si>
    <t>x(t) (m)</t>
  </si>
</sst>
</file>

<file path=xl/styles.xml><?xml version="1.0" encoding="utf-8"?>
<styleSheet xmlns="http://schemas.openxmlformats.org/spreadsheetml/2006/main">
  <numFmts count="1">
    <numFmt numFmtId="164" formatCode="0.000E+00"/>
  </numFmts>
  <fonts count="8">
    <font>
      <sz val="11"/>
      <color theme="1"/>
      <name val="Calibri"/>
      <family val="2"/>
      <scheme val="minor"/>
    </font>
    <font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11" fontId="0" fillId="0" borderId="0" xfId="0" applyNumberFormat="1"/>
    <xf numFmtId="0" fontId="0" fillId="0" borderId="4" xfId="0" applyBorder="1"/>
    <xf numFmtId="11" fontId="0" fillId="0" borderId="4" xfId="0" applyNumberFormat="1" applyBorder="1"/>
    <xf numFmtId="11" fontId="0" fillId="0" borderId="6" xfId="0" applyNumberFormat="1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3" borderId="5" xfId="0" applyFill="1" applyBorder="1"/>
    <xf numFmtId="0" fontId="0" fillId="3" borderId="8" xfId="0" applyFill="1" applyBorder="1"/>
    <xf numFmtId="0" fontId="0" fillId="3" borderId="10" xfId="0" applyFill="1" applyBorder="1"/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0" borderId="0" xfId="0" applyBorder="1"/>
    <xf numFmtId="11" fontId="0" fillId="0" borderId="0" xfId="0" applyNumberFormat="1" applyBorder="1"/>
    <xf numFmtId="164" fontId="5" fillId="0" borderId="0" xfId="0" applyNumberFormat="1" applyFont="1"/>
    <xf numFmtId="164" fontId="0" fillId="0" borderId="0" xfId="0" applyNumberFormat="1" applyFont="1"/>
    <xf numFmtId="0" fontId="0" fillId="0" borderId="0" xfId="0" applyFont="1"/>
    <xf numFmtId="164" fontId="7" fillId="0" borderId="4" xfId="0" applyNumberFormat="1" applyFont="1" applyBorder="1"/>
    <xf numFmtId="164" fontId="7" fillId="0" borderId="0" xfId="0" applyNumberFormat="1" applyFont="1" applyBorder="1"/>
    <xf numFmtId="0" fontId="7" fillId="0" borderId="0" xfId="0" applyFont="1" applyBorder="1"/>
    <xf numFmtId="0" fontId="0" fillId="3" borderId="17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11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164" fontId="0" fillId="4" borderId="4" xfId="0" applyNumberFormat="1" applyFill="1" applyBorder="1" applyAlignment="1">
      <alignment horizontal="center"/>
    </xf>
    <xf numFmtId="164" fontId="0" fillId="4" borderId="4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Vitesse de chute</a:t>
            </a:r>
          </a:p>
        </c:rich>
      </c:tx>
      <c:layout/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'Q1'!$A$16:$A$82</c:f>
              <c:numCache>
                <c:formatCode>General</c:formatCode>
                <c:ptCount val="6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</c:numCache>
            </c:numRef>
          </c:xVal>
          <c:yVal>
            <c:numRef>
              <c:f>'Q1'!$B$16:$B$82</c:f>
              <c:numCache>
                <c:formatCode>0.00E+00</c:formatCode>
                <c:ptCount val="67"/>
                <c:pt idx="0">
                  <c:v>0</c:v>
                </c:pt>
                <c:pt idx="1">
                  <c:v>38.599342282190662</c:v>
                </c:pt>
                <c:pt idx="2">
                  <c:v>62.011026821081515</c:v>
                </c:pt>
                <c:pt idx="3">
                  <c:v>76.210931289439046</c:v>
                </c:pt>
                <c:pt idx="4">
                  <c:v>84.823608714488302</c:v>
                </c:pt>
                <c:pt idx="5">
                  <c:v>90.047461634995528</c:v>
                </c:pt>
                <c:pt idx="6">
                  <c:v>93.215888593112552</c:v>
                </c:pt>
                <c:pt idx="7">
                  <c:v>95.137636686270568</c:v>
                </c:pt>
                <c:pt idx="8">
                  <c:v>96.303235825015179</c:v>
                </c:pt>
                <c:pt idx="9">
                  <c:v>97.010207439598446</c:v>
                </c:pt>
                <c:pt idx="10">
                  <c:v>97.439007399389723</c:v>
                </c:pt>
                <c:pt idx="11">
                  <c:v>97.699087721886684</c:v>
                </c:pt>
                <c:pt idx="12">
                  <c:v>97.856834411469038</c:v>
                </c:pt>
                <c:pt idx="13">
                  <c:v>97.952512615168914</c:v>
                </c:pt>
                <c:pt idx="14">
                  <c:v>98.010544379179109</c:v>
                </c:pt>
                <c:pt idx="15">
                  <c:v>98.045742423288516</c:v>
                </c:pt>
                <c:pt idx="16">
                  <c:v>98.067091116202775</c:v>
                </c:pt>
                <c:pt idx="17">
                  <c:v>98.080039753000065</c:v>
                </c:pt>
                <c:pt idx="18">
                  <c:v>98.087893498219103</c:v>
                </c:pt>
                <c:pt idx="19">
                  <c:v>98.092657035488031</c:v>
                </c:pt>
                <c:pt idx="20">
                  <c:v>98.09554626689031</c:v>
                </c:pt>
                <c:pt idx="21">
                  <c:v>98.097298674318807</c:v>
                </c:pt>
                <c:pt idx="22">
                  <c:v>98.09836156315248</c:v>
                </c:pt>
                <c:pt idx="23">
                  <c:v>98.099006237817989</c:v>
                </c:pt>
                <c:pt idx="24">
                  <c:v>98.099397252768142</c:v>
                </c:pt>
                <c:pt idx="25">
                  <c:v>98.099634415323834</c:v>
                </c:pt>
                <c:pt idx="26">
                  <c:v>98.099778261685188</c:v>
                </c:pt>
                <c:pt idx="27">
                  <c:v>98.099865508913638</c:v>
                </c:pt>
                <c:pt idx="28">
                  <c:v>98.099918427032662</c:v>
                </c:pt>
                <c:pt idx="29">
                  <c:v>98.099950523494314</c:v>
                </c:pt>
                <c:pt idx="30">
                  <c:v>98.099969990982373</c:v>
                </c:pt>
                <c:pt idx="31">
                  <c:v>98.099981798610742</c:v>
                </c:pt>
                <c:pt idx="32">
                  <c:v>98.09998896029937</c:v>
                </c:pt>
                <c:pt idx="33">
                  <c:v>98.0999933040831</c:v>
                </c:pt>
                <c:pt idx="34">
                  <c:v>98.099995938721108</c:v>
                </c:pt>
                <c:pt idx="35">
                  <c:v>98.099997536709836</c:v>
                </c:pt>
                <c:pt idx="36">
                  <c:v>98.099998505938999</c:v>
                </c:pt>
                <c:pt idx="37">
                  <c:v>98.09999909380619</c:v>
                </c:pt>
                <c:pt idx="38">
                  <c:v>98.099999450365672</c:v>
                </c:pt>
                <c:pt idx="39">
                  <c:v>98.099999666629941</c:v>
                </c:pt>
                <c:pt idx="40">
                  <c:v>98.099999797800848</c:v>
                </c:pt>
                <c:pt idx="41">
                  <c:v>98.099999877360005</c:v>
                </c:pt>
                <c:pt idx="42">
                  <c:v>98.099999925615094</c:v>
                </c:pt>
                <c:pt idx="43">
                  <c:v>98.099999954883273</c:v>
                </c:pt>
                <c:pt idx="44">
                  <c:v>98.099999972635331</c:v>
                </c:pt>
                <c:pt idx="45">
                  <c:v>98.099999983402498</c:v>
                </c:pt>
                <c:pt idx="46">
                  <c:v>98.09999998993311</c:v>
                </c:pt>
                <c:pt idx="47">
                  <c:v>98.09999999389413</c:v>
                </c:pt>
                <c:pt idx="48">
                  <c:v>98.099999996296603</c:v>
                </c:pt>
                <c:pt idx="49">
                  <c:v>98.099999997753784</c:v>
                </c:pt>
                <c:pt idx="50">
                  <c:v>98.0999999986376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B4FB-48E1-BD91-828F97C3D2B1}"/>
            </c:ext>
          </c:extLst>
        </c:ser>
        <c:axId val="75516928"/>
        <c:axId val="75535872"/>
      </c:scatterChart>
      <c:valAx>
        <c:axId val="75516928"/>
        <c:scaling>
          <c:orientation val="minMax"/>
          <c:max val="100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Temps (s)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535872"/>
        <c:crosses val="autoZero"/>
        <c:crossBetween val="midCat"/>
      </c:valAx>
      <c:valAx>
        <c:axId val="755358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Vitesse (m.s</a:t>
                </a:r>
                <a:r>
                  <a:rPr lang="fr-FR" baseline="30000"/>
                  <a:t>-1</a:t>
                </a:r>
                <a:r>
                  <a:rPr lang="fr-FR"/>
                  <a:t>)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0.00E+00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5169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Vitesse de chute</a:t>
            </a:r>
          </a:p>
        </c:rich>
      </c:tx>
      <c:layout/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'Q1'!$A$16:$A$82</c:f>
              <c:numCache>
                <c:formatCode>General</c:formatCode>
                <c:ptCount val="6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</c:numCache>
            </c:numRef>
          </c:xVal>
          <c:yVal>
            <c:numRef>
              <c:f>'Q1'!$C$16:$C$82</c:f>
              <c:numCache>
                <c:formatCode>0.00E+00</c:formatCode>
                <c:ptCount val="67"/>
                <c:pt idx="0" formatCode="General">
                  <c:v>0</c:v>
                </c:pt>
                <c:pt idx="1">
                  <c:v>192.99671141095331</c:v>
                </c:pt>
                <c:pt idx="2">
                  <c:v>503.05184551636086</c:v>
                </c:pt>
                <c:pt idx="3">
                  <c:v>884.10650196355607</c:v>
                </c:pt>
                <c:pt idx="4">
                  <c:v>1308.2245455359975</c:v>
                </c:pt>
                <c:pt idx="5">
                  <c:v>1758.4618537109752</c:v>
                </c:pt>
                <c:pt idx="6">
                  <c:v>2224.541296676538</c:v>
                </c:pt>
                <c:pt idx="7">
                  <c:v>2700.2294801078906</c:v>
                </c:pt>
                <c:pt idx="8">
                  <c:v>3181.7456592329663</c:v>
                </c:pt>
                <c:pt idx="9">
                  <c:v>3666.7966964309585</c:v>
                </c:pt>
                <c:pt idx="10">
                  <c:v>4153.9917334279071</c:v>
                </c:pt>
                <c:pt idx="11">
                  <c:v>4642.4871720373403</c:v>
                </c:pt>
                <c:pt idx="12">
                  <c:v>5131.7713440946854</c:v>
                </c:pt>
                <c:pt idx="13">
                  <c:v>5621.5339071705303</c:v>
                </c:pt>
                <c:pt idx="14">
                  <c:v>6111.5866290664262</c:v>
                </c:pt>
                <c:pt idx="15">
                  <c:v>6601.8153411828689</c:v>
                </c:pt>
                <c:pt idx="16">
                  <c:v>7092.1507967638827</c:v>
                </c:pt>
                <c:pt idx="17">
                  <c:v>7582.5509955288826</c:v>
                </c:pt>
                <c:pt idx="18">
                  <c:v>8072.9904630199781</c:v>
                </c:pt>
                <c:pt idx="19">
                  <c:v>8563.4537481974185</c:v>
                </c:pt>
                <c:pt idx="20">
                  <c:v>9053.9314795318696</c:v>
                </c:pt>
                <c:pt idx="21">
                  <c:v>9544.417972903464</c:v>
                </c:pt>
                <c:pt idx="22">
                  <c:v>10034.909780719227</c:v>
                </c:pt>
                <c:pt idx="23">
                  <c:v>10525.404811908316</c:v>
                </c:pt>
                <c:pt idx="24">
                  <c:v>11015.901798172157</c:v>
                </c:pt>
                <c:pt idx="25">
                  <c:v>11506.399970248776</c:v>
                </c:pt>
                <c:pt idx="26">
                  <c:v>11996.898861557202</c:v>
                </c:pt>
                <c:pt idx="27">
                  <c:v>12487.39818910177</c:v>
                </c:pt>
                <c:pt idx="28">
                  <c:v>12977.897781236934</c:v>
                </c:pt>
                <c:pt idx="29">
                  <c:v>13468.397533854406</c:v>
                </c:pt>
                <c:pt idx="30">
                  <c:v>13958.897383809317</c:v>
                </c:pt>
                <c:pt idx="31">
                  <c:v>14449.39729280237</c:v>
                </c:pt>
                <c:pt idx="32">
                  <c:v>14939.897237603867</c:v>
                </c:pt>
                <c:pt idx="33">
                  <c:v>15430.397204124283</c:v>
                </c:pt>
                <c:pt idx="34">
                  <c:v>15920.89718381789</c:v>
                </c:pt>
                <c:pt idx="35">
                  <c:v>16411.397171501438</c:v>
                </c:pt>
                <c:pt idx="36">
                  <c:v>16901.897164031132</c:v>
                </c:pt>
                <c:pt idx="37">
                  <c:v>17392.397159500164</c:v>
                </c:pt>
                <c:pt idx="38">
                  <c:v>17882.897156751991</c:v>
                </c:pt>
                <c:pt idx="39">
                  <c:v>18373.397155085142</c:v>
                </c:pt>
                <c:pt idx="40">
                  <c:v>18863.897154074148</c:v>
                </c:pt>
                <c:pt idx="41">
                  <c:v>19354.397153460948</c:v>
                </c:pt>
                <c:pt idx="42">
                  <c:v>19844.897153089023</c:v>
                </c:pt>
                <c:pt idx="43">
                  <c:v>20335.397152863439</c:v>
                </c:pt>
                <c:pt idx="44">
                  <c:v>20825.897152726615</c:v>
                </c:pt>
                <c:pt idx="45">
                  <c:v>21316.397152643629</c:v>
                </c:pt>
                <c:pt idx="46">
                  <c:v>21806.897152593294</c:v>
                </c:pt>
                <c:pt idx="47">
                  <c:v>22297.397152562764</c:v>
                </c:pt>
                <c:pt idx="48">
                  <c:v>22787.897152544247</c:v>
                </c:pt>
                <c:pt idx="49">
                  <c:v>23278.397152533016</c:v>
                </c:pt>
                <c:pt idx="50">
                  <c:v>23768.897152526206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B4FB-48E1-BD91-828F97C3D2B1}"/>
            </c:ext>
          </c:extLst>
        </c:ser>
        <c:axId val="76506240"/>
        <c:axId val="76508160"/>
      </c:scatterChart>
      <c:valAx>
        <c:axId val="76506240"/>
        <c:scaling>
          <c:orientation val="minMax"/>
          <c:max val="100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Temps (s)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08160"/>
        <c:crosses val="autoZero"/>
        <c:crossBetween val="midCat"/>
      </c:valAx>
      <c:valAx>
        <c:axId val="7650816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Vitesse (m.s</a:t>
                </a:r>
                <a:r>
                  <a:rPr lang="fr-FR" baseline="30000"/>
                  <a:t>-1</a:t>
                </a:r>
                <a:r>
                  <a:rPr lang="fr-FR"/>
                  <a:t>)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06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Vitesse de chute</a:t>
            </a:r>
          </a:p>
        </c:rich>
      </c:tx>
      <c:layout/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tx>
            <c:strRef>
              <c:f>'Q3'!$G$14:$H$14</c:f>
              <c:strCache>
                <c:ptCount val="1"/>
                <c:pt idx="0">
                  <c:v>Dt=1 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'Q3'!$G$16:$G$116</c:f>
              <c:numCache>
                <c:formatCode>0.000E+00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'Q3'!$H$16:$H$116</c:f>
              <c:numCache>
                <c:formatCode>0.000E+00</c:formatCode>
                <c:ptCount val="101"/>
                <c:pt idx="0">
                  <c:v>0</c:v>
                </c:pt>
                <c:pt idx="1">
                  <c:v>9.81</c:v>
                </c:pt>
                <c:pt idx="2">
                  <c:v>18.639000000000003</c:v>
                </c:pt>
                <c:pt idx="3">
                  <c:v>26.585100000000004</c:v>
                </c:pt>
                <c:pt idx="4">
                  <c:v>33.736590000000007</c:v>
                </c:pt>
                <c:pt idx="5">
                  <c:v>40.172931000000005</c:v>
                </c:pt>
                <c:pt idx="6">
                  <c:v>45.965637900000004</c:v>
                </c:pt>
                <c:pt idx="7">
                  <c:v>51.179074110000002</c:v>
                </c:pt>
                <c:pt idx="8">
                  <c:v>55.871166699</c:v>
                </c:pt>
                <c:pt idx="9">
                  <c:v>60.094050029100003</c:v>
                </c:pt>
                <c:pt idx="10">
                  <c:v>63.894645026190005</c:v>
                </c:pt>
                <c:pt idx="11">
                  <c:v>67.315180523571001</c:v>
                </c:pt>
                <c:pt idx="12">
                  <c:v>70.393662471213901</c:v>
                </c:pt>
                <c:pt idx="13">
                  <c:v>73.16429622409251</c:v>
                </c:pt>
                <c:pt idx="14">
                  <c:v>75.657866601683253</c:v>
                </c:pt>
                <c:pt idx="15">
                  <c:v>77.902079941514927</c:v>
                </c:pt>
                <c:pt idx="16">
                  <c:v>79.921871947363428</c:v>
                </c:pt>
                <c:pt idx="17">
                  <c:v>81.739684752627085</c:v>
                </c:pt>
                <c:pt idx="18">
                  <c:v>83.375716277364376</c:v>
                </c:pt>
                <c:pt idx="19">
                  <c:v>84.84814464962794</c:v>
                </c:pt>
                <c:pt idx="20">
                  <c:v>86.173330184665147</c:v>
                </c:pt>
                <c:pt idx="21">
                  <c:v>87.365997166198639</c:v>
                </c:pt>
                <c:pt idx="22">
                  <c:v>88.439397449578777</c:v>
                </c:pt>
                <c:pt idx="23">
                  <c:v>89.4054577046209</c:v>
                </c:pt>
                <c:pt idx="24">
                  <c:v>90.274911934158808</c:v>
                </c:pt>
                <c:pt idx="25">
                  <c:v>91.057420740742927</c:v>
                </c:pt>
                <c:pt idx="26">
                  <c:v>91.761678666668629</c:v>
                </c:pt>
                <c:pt idx="27">
                  <c:v>92.395510800001773</c:v>
                </c:pt>
                <c:pt idx="28">
                  <c:v>92.965959720001592</c:v>
                </c:pt>
                <c:pt idx="29">
                  <c:v>93.479363748001433</c:v>
                </c:pt>
                <c:pt idx="30">
                  <c:v>93.941427373201293</c:v>
                </c:pt>
                <c:pt idx="31">
                  <c:v>94.357284635881172</c:v>
                </c:pt>
                <c:pt idx="32">
                  <c:v>94.731556172293054</c:v>
                </c:pt>
                <c:pt idx="33">
                  <c:v>95.068400555063747</c:v>
                </c:pt>
                <c:pt idx="34">
                  <c:v>95.371560499557376</c:v>
                </c:pt>
                <c:pt idx="35">
                  <c:v>95.644404449601637</c:v>
                </c:pt>
                <c:pt idx="36">
                  <c:v>95.88996400464147</c:v>
                </c:pt>
                <c:pt idx="37">
                  <c:v>96.110967604177318</c:v>
                </c:pt>
                <c:pt idx="38">
                  <c:v>96.309870843759583</c:v>
                </c:pt>
                <c:pt idx="39">
                  <c:v>96.488883759383626</c:v>
                </c:pt>
                <c:pt idx="40">
                  <c:v>96.649995383445258</c:v>
                </c:pt>
                <c:pt idx="41">
                  <c:v>96.794995845100729</c:v>
                </c:pt>
                <c:pt idx="42">
                  <c:v>96.925496260590648</c:v>
                </c:pt>
                <c:pt idx="43">
                  <c:v>97.042946634531589</c:v>
                </c:pt>
                <c:pt idx="44">
                  <c:v>97.148651971078436</c:v>
                </c:pt>
                <c:pt idx="45">
                  <c:v>97.243786773970598</c:v>
                </c:pt>
                <c:pt idx="46">
                  <c:v>97.32940809657353</c:v>
                </c:pt>
                <c:pt idx="47">
                  <c:v>97.406467286916183</c:v>
                </c:pt>
                <c:pt idx="48">
                  <c:v>97.475820558224569</c:v>
                </c:pt>
                <c:pt idx="49">
                  <c:v>97.538238502402109</c:v>
                </c:pt>
                <c:pt idx="50">
                  <c:v>97.594414652161902</c:v>
                </c:pt>
                <c:pt idx="51">
                  <c:v>97.644973186945705</c:v>
                </c:pt>
                <c:pt idx="52">
                  <c:v>97.690475868251127</c:v>
                </c:pt>
                <c:pt idx="53">
                  <c:v>97.73142828142602</c:v>
                </c:pt>
                <c:pt idx="54">
                  <c:v>97.768285453283411</c:v>
                </c:pt>
                <c:pt idx="55">
                  <c:v>97.801456907955071</c:v>
                </c:pt>
                <c:pt idx="56">
                  <c:v>97.831311217159566</c:v>
                </c:pt>
                <c:pt idx="57">
                  <c:v>97.858180095443615</c:v>
                </c:pt>
                <c:pt idx="58">
                  <c:v>97.882362085899246</c:v>
                </c:pt>
                <c:pt idx="59">
                  <c:v>97.904125877309326</c:v>
                </c:pt>
                <c:pt idx="60">
                  <c:v>97.923713289578387</c:v>
                </c:pt>
                <c:pt idx="61">
                  <c:v>97.941341960620548</c:v>
                </c:pt>
                <c:pt idx="62">
                  <c:v>97.95720776455849</c:v>
                </c:pt>
                <c:pt idx="63">
                  <c:v>97.97148698810264</c:v>
                </c:pt>
                <c:pt idx="64">
                  <c:v>97.984338289292381</c:v>
                </c:pt>
                <c:pt idx="65">
                  <c:v>97.995904460363136</c:v>
                </c:pt>
                <c:pt idx="66">
                  <c:v>98.006314014326819</c:v>
                </c:pt>
                <c:pt idx="67">
                  <c:v>98.015682612894139</c:v>
                </c:pt>
                <c:pt idx="68">
                  <c:v>98.024114351604723</c:v>
                </c:pt>
                <c:pt idx="69">
                  <c:v>98.031702916444246</c:v>
                </c:pt>
                <c:pt idx="70">
                  <c:v>98.038532624799814</c:v>
                </c:pt>
                <c:pt idx="71">
                  <c:v>98.044679362319826</c:v>
                </c:pt>
                <c:pt idx="72">
                  <c:v>98.050211426087841</c:v>
                </c:pt>
                <c:pt idx="73">
                  <c:v>98.05519028347905</c:v>
                </c:pt>
                <c:pt idx="74">
                  <c:v>98.05967125513115</c:v>
                </c:pt>
                <c:pt idx="75">
                  <c:v>98.063704129618031</c:v>
                </c:pt>
                <c:pt idx="76">
                  <c:v>98.067333716656222</c:v>
                </c:pt>
                <c:pt idx="77">
                  <c:v>98.070600344990595</c:v>
                </c:pt>
                <c:pt idx="78">
                  <c:v>98.073540310491538</c:v>
                </c:pt>
                <c:pt idx="79">
                  <c:v>98.076186279442382</c:v>
                </c:pt>
                <c:pt idx="80">
                  <c:v>98.078567651498147</c:v>
                </c:pt>
                <c:pt idx="81">
                  <c:v>98.080710886348328</c:v>
                </c:pt>
                <c:pt idx="82">
                  <c:v>98.082639797713497</c:v>
                </c:pt>
                <c:pt idx="83">
                  <c:v>98.084375817942146</c:v>
                </c:pt>
                <c:pt idx="84">
                  <c:v>98.085938236147925</c:v>
                </c:pt>
                <c:pt idx="85">
                  <c:v>98.087344412533128</c:v>
                </c:pt>
                <c:pt idx="86">
                  <c:v>98.088609971279809</c:v>
                </c:pt>
                <c:pt idx="87">
                  <c:v>98.089748974151831</c:v>
                </c:pt>
                <c:pt idx="88">
                  <c:v>98.09077407673665</c:v>
                </c:pt>
                <c:pt idx="89">
                  <c:v>98.091696669062983</c:v>
                </c:pt>
                <c:pt idx="90">
                  <c:v>98.092527002156686</c:v>
                </c:pt>
                <c:pt idx="91">
                  <c:v>98.093274301941022</c:v>
                </c:pt>
                <c:pt idx="92">
                  <c:v>98.093946871746923</c:v>
                </c:pt>
                <c:pt idx="93">
                  <c:v>98.094552184572223</c:v>
                </c:pt>
                <c:pt idx="94">
                  <c:v>98.095096966114994</c:v>
                </c:pt>
                <c:pt idx="95">
                  <c:v>98.095587269503497</c:v>
                </c:pt>
                <c:pt idx="96">
                  <c:v>98.096028542553142</c:v>
                </c:pt>
                <c:pt idx="97">
                  <c:v>98.096425688297828</c:v>
                </c:pt>
                <c:pt idx="98">
                  <c:v>98.096783119468043</c:v>
                </c:pt>
                <c:pt idx="99">
                  <c:v>98.097104807521234</c:v>
                </c:pt>
                <c:pt idx="100">
                  <c:v>98.097394326769106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8E07-459A-AF2F-2A7A38D9EBDE}"/>
            </c:ext>
          </c:extLst>
        </c:ser>
        <c:ser>
          <c:idx val="2"/>
          <c:order val="1"/>
          <c:tx>
            <c:strRef>
              <c:f>'Q3'!$I$14:$J$14</c:f>
              <c:strCache>
                <c:ptCount val="1"/>
                <c:pt idx="0">
                  <c:v>Dt=3 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C00000"/>
              </a:solidFill>
              <a:ln>
                <a:noFill/>
              </a:ln>
            </c:spPr>
          </c:marker>
          <c:xVal>
            <c:numRef>
              <c:f>'Q3'!$I$16:$I$116</c:f>
              <c:numCache>
                <c:formatCode>0.000E+00</c:formatCode>
                <c:ptCount val="101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  <c:pt idx="7">
                  <c:v>21</c:v>
                </c:pt>
                <c:pt idx="8">
                  <c:v>24</c:v>
                </c:pt>
                <c:pt idx="9">
                  <c:v>27</c:v>
                </c:pt>
                <c:pt idx="10">
                  <c:v>30</c:v>
                </c:pt>
                <c:pt idx="11">
                  <c:v>33</c:v>
                </c:pt>
                <c:pt idx="12">
                  <c:v>36</c:v>
                </c:pt>
                <c:pt idx="13">
                  <c:v>39</c:v>
                </c:pt>
                <c:pt idx="14">
                  <c:v>42</c:v>
                </c:pt>
                <c:pt idx="15">
                  <c:v>45</c:v>
                </c:pt>
                <c:pt idx="16">
                  <c:v>48</c:v>
                </c:pt>
                <c:pt idx="17">
                  <c:v>51</c:v>
                </c:pt>
                <c:pt idx="18">
                  <c:v>54</c:v>
                </c:pt>
                <c:pt idx="19">
                  <c:v>57</c:v>
                </c:pt>
                <c:pt idx="20">
                  <c:v>60</c:v>
                </c:pt>
                <c:pt idx="21">
                  <c:v>63</c:v>
                </c:pt>
                <c:pt idx="22">
                  <c:v>66</c:v>
                </c:pt>
                <c:pt idx="23">
                  <c:v>69</c:v>
                </c:pt>
                <c:pt idx="24">
                  <c:v>72</c:v>
                </c:pt>
                <c:pt idx="25">
                  <c:v>75</c:v>
                </c:pt>
                <c:pt idx="26">
                  <c:v>78</c:v>
                </c:pt>
                <c:pt idx="27">
                  <c:v>81</c:v>
                </c:pt>
                <c:pt idx="28">
                  <c:v>84</c:v>
                </c:pt>
                <c:pt idx="29">
                  <c:v>87</c:v>
                </c:pt>
                <c:pt idx="30">
                  <c:v>90</c:v>
                </c:pt>
                <c:pt idx="31">
                  <c:v>93</c:v>
                </c:pt>
                <c:pt idx="32">
                  <c:v>96</c:v>
                </c:pt>
                <c:pt idx="33">
                  <c:v>99</c:v>
                </c:pt>
                <c:pt idx="34">
                  <c:v>102</c:v>
                </c:pt>
                <c:pt idx="35">
                  <c:v>105</c:v>
                </c:pt>
                <c:pt idx="36">
                  <c:v>108</c:v>
                </c:pt>
                <c:pt idx="37">
                  <c:v>111</c:v>
                </c:pt>
                <c:pt idx="38">
                  <c:v>114</c:v>
                </c:pt>
                <c:pt idx="39">
                  <c:v>117</c:v>
                </c:pt>
                <c:pt idx="40">
                  <c:v>120</c:v>
                </c:pt>
                <c:pt idx="41">
                  <c:v>123</c:v>
                </c:pt>
                <c:pt idx="42">
                  <c:v>126</c:v>
                </c:pt>
                <c:pt idx="43">
                  <c:v>129</c:v>
                </c:pt>
                <c:pt idx="44">
                  <c:v>132</c:v>
                </c:pt>
                <c:pt idx="45">
                  <c:v>135</c:v>
                </c:pt>
                <c:pt idx="46">
                  <c:v>138</c:v>
                </c:pt>
                <c:pt idx="47">
                  <c:v>141</c:v>
                </c:pt>
                <c:pt idx="48">
                  <c:v>144</c:v>
                </c:pt>
                <c:pt idx="49">
                  <c:v>147</c:v>
                </c:pt>
                <c:pt idx="50">
                  <c:v>150</c:v>
                </c:pt>
                <c:pt idx="51">
                  <c:v>153</c:v>
                </c:pt>
                <c:pt idx="52">
                  <c:v>156</c:v>
                </c:pt>
                <c:pt idx="53">
                  <c:v>159</c:v>
                </c:pt>
                <c:pt idx="54">
                  <c:v>162</c:v>
                </c:pt>
                <c:pt idx="55">
                  <c:v>165</c:v>
                </c:pt>
                <c:pt idx="56">
                  <c:v>168</c:v>
                </c:pt>
                <c:pt idx="57">
                  <c:v>171</c:v>
                </c:pt>
                <c:pt idx="58">
                  <c:v>174</c:v>
                </c:pt>
                <c:pt idx="59">
                  <c:v>177</c:v>
                </c:pt>
                <c:pt idx="60">
                  <c:v>180</c:v>
                </c:pt>
                <c:pt idx="61">
                  <c:v>183</c:v>
                </c:pt>
                <c:pt idx="62">
                  <c:v>186</c:v>
                </c:pt>
                <c:pt idx="63">
                  <c:v>189</c:v>
                </c:pt>
                <c:pt idx="64">
                  <c:v>192</c:v>
                </c:pt>
                <c:pt idx="65">
                  <c:v>195</c:v>
                </c:pt>
                <c:pt idx="66">
                  <c:v>198</c:v>
                </c:pt>
                <c:pt idx="67">
                  <c:v>201</c:v>
                </c:pt>
                <c:pt idx="68">
                  <c:v>204</c:v>
                </c:pt>
                <c:pt idx="69">
                  <c:v>207</c:v>
                </c:pt>
                <c:pt idx="70">
                  <c:v>210</c:v>
                </c:pt>
                <c:pt idx="71">
                  <c:v>213</c:v>
                </c:pt>
                <c:pt idx="72">
                  <c:v>216</c:v>
                </c:pt>
                <c:pt idx="73">
                  <c:v>219</c:v>
                </c:pt>
                <c:pt idx="74">
                  <c:v>222</c:v>
                </c:pt>
                <c:pt idx="75">
                  <c:v>225</c:v>
                </c:pt>
                <c:pt idx="76">
                  <c:v>228</c:v>
                </c:pt>
                <c:pt idx="77">
                  <c:v>231</c:v>
                </c:pt>
                <c:pt idx="78">
                  <c:v>234</c:v>
                </c:pt>
                <c:pt idx="79">
                  <c:v>237</c:v>
                </c:pt>
                <c:pt idx="80">
                  <c:v>240</c:v>
                </c:pt>
                <c:pt idx="81">
                  <c:v>243</c:v>
                </c:pt>
                <c:pt idx="82">
                  <c:v>246</c:v>
                </c:pt>
                <c:pt idx="83">
                  <c:v>249</c:v>
                </c:pt>
                <c:pt idx="84">
                  <c:v>252</c:v>
                </c:pt>
                <c:pt idx="85">
                  <c:v>255</c:v>
                </c:pt>
                <c:pt idx="86">
                  <c:v>258</c:v>
                </c:pt>
                <c:pt idx="87">
                  <c:v>261</c:v>
                </c:pt>
                <c:pt idx="88">
                  <c:v>264</c:v>
                </c:pt>
                <c:pt idx="89">
                  <c:v>267</c:v>
                </c:pt>
                <c:pt idx="90">
                  <c:v>270</c:v>
                </c:pt>
                <c:pt idx="91">
                  <c:v>273</c:v>
                </c:pt>
                <c:pt idx="92">
                  <c:v>276</c:v>
                </c:pt>
                <c:pt idx="93">
                  <c:v>279</c:v>
                </c:pt>
                <c:pt idx="94">
                  <c:v>282</c:v>
                </c:pt>
                <c:pt idx="95">
                  <c:v>285</c:v>
                </c:pt>
                <c:pt idx="96">
                  <c:v>288</c:v>
                </c:pt>
                <c:pt idx="97">
                  <c:v>291</c:v>
                </c:pt>
                <c:pt idx="98">
                  <c:v>294</c:v>
                </c:pt>
                <c:pt idx="99">
                  <c:v>297</c:v>
                </c:pt>
                <c:pt idx="100">
                  <c:v>300</c:v>
                </c:pt>
              </c:numCache>
            </c:numRef>
          </c:xVal>
          <c:yVal>
            <c:numRef>
              <c:f>'Q3'!$J$16:$J$116</c:f>
              <c:numCache>
                <c:formatCode>0.000E+00</c:formatCode>
                <c:ptCount val="101"/>
                <c:pt idx="0">
                  <c:v>0</c:v>
                </c:pt>
                <c:pt idx="1">
                  <c:v>29.43</c:v>
                </c:pt>
                <c:pt idx="2">
                  <c:v>50.031000000000006</c:v>
                </c:pt>
                <c:pt idx="3">
                  <c:v>64.451700000000002</c:v>
                </c:pt>
                <c:pt idx="4">
                  <c:v>74.546189999999996</c:v>
                </c:pt>
                <c:pt idx="5">
                  <c:v>81.612332999999992</c:v>
                </c:pt>
                <c:pt idx="6">
                  <c:v>86.558633099999994</c:v>
                </c:pt>
                <c:pt idx="7">
                  <c:v>90.021043169999999</c:v>
                </c:pt>
                <c:pt idx="8">
                  <c:v>92.444730218999993</c:v>
                </c:pt>
                <c:pt idx="9">
                  <c:v>94.141311153299995</c:v>
                </c:pt>
                <c:pt idx="10">
                  <c:v>95.328917807310006</c:v>
                </c:pt>
                <c:pt idx="11">
                  <c:v>96.160242465117008</c:v>
                </c:pt>
                <c:pt idx="12">
                  <c:v>96.742169725581903</c:v>
                </c:pt>
                <c:pt idx="13">
                  <c:v>97.149518807907327</c:v>
                </c:pt>
                <c:pt idx="14">
                  <c:v>97.434663165535127</c:v>
                </c:pt>
                <c:pt idx="15">
                  <c:v>97.634264215874595</c:v>
                </c:pt>
                <c:pt idx="16">
                  <c:v>97.773984951112212</c:v>
                </c:pt>
                <c:pt idx="17">
                  <c:v>97.871789465778548</c:v>
                </c:pt>
                <c:pt idx="18">
                  <c:v>97.94025262604498</c:v>
                </c:pt>
                <c:pt idx="19">
                  <c:v>97.988176838231482</c:v>
                </c:pt>
                <c:pt idx="20">
                  <c:v>98.021723786762038</c:v>
                </c:pt>
                <c:pt idx="21">
                  <c:v>98.045206650733434</c:v>
                </c:pt>
                <c:pt idx="22">
                  <c:v>98.061644655513405</c:v>
                </c:pt>
                <c:pt idx="23">
                  <c:v>98.073151258859383</c:v>
                </c:pt>
                <c:pt idx="24">
                  <c:v>98.081205881201569</c:v>
                </c:pt>
                <c:pt idx="25">
                  <c:v>98.086844116841093</c:v>
                </c:pt>
                <c:pt idx="26">
                  <c:v>98.090790881788763</c:v>
                </c:pt>
                <c:pt idx="27">
                  <c:v>98.093553617252141</c:v>
                </c:pt>
                <c:pt idx="28">
                  <c:v>98.095487532076504</c:v>
                </c:pt>
                <c:pt idx="29">
                  <c:v>98.09684127245356</c:v>
                </c:pt>
                <c:pt idx="30">
                  <c:v>98.097788890717496</c:v>
                </c:pt>
                <c:pt idx="31">
                  <c:v>98.09845222350225</c:v>
                </c:pt>
                <c:pt idx="32">
                  <c:v>98.09891655645157</c:v>
                </c:pt>
                <c:pt idx="33">
                  <c:v>98.099241589516097</c:v>
                </c:pt>
                <c:pt idx="34">
                  <c:v>98.099469112661268</c:v>
                </c:pt>
                <c:pt idx="35">
                  <c:v>98.099628378862889</c:v>
                </c:pt>
                <c:pt idx="36">
                  <c:v>98.099739865204029</c:v>
                </c:pt>
                <c:pt idx="37">
                  <c:v>98.099817905642823</c:v>
                </c:pt>
                <c:pt idx="38">
                  <c:v>98.099872533949977</c:v>
                </c:pt>
                <c:pt idx="39">
                  <c:v>98.099910773764975</c:v>
                </c:pt>
                <c:pt idx="40">
                  <c:v>98.099937541635484</c:v>
                </c:pt>
                <c:pt idx="41">
                  <c:v>98.099956279144834</c:v>
                </c:pt>
                <c:pt idx="42">
                  <c:v>98.099969395401388</c:v>
                </c:pt>
                <c:pt idx="43">
                  <c:v>98.09997857678097</c:v>
                </c:pt>
                <c:pt idx="44">
                  <c:v>98.099985003746681</c:v>
                </c:pt>
                <c:pt idx="45">
                  <c:v>98.099989502622677</c:v>
                </c:pt>
                <c:pt idx="46">
                  <c:v>98.099992651835876</c:v>
                </c:pt>
                <c:pt idx="47">
                  <c:v>98.099994856285107</c:v>
                </c:pt>
                <c:pt idx="48">
                  <c:v>98.099996399399572</c:v>
                </c:pt>
                <c:pt idx="49">
                  <c:v>98.099997479579699</c:v>
                </c:pt>
                <c:pt idx="50">
                  <c:v>98.099998235705783</c:v>
                </c:pt>
                <c:pt idx="51">
                  <c:v>98.099998764994055</c:v>
                </c:pt>
                <c:pt idx="52">
                  <c:v>98.099999135495835</c:v>
                </c:pt>
                <c:pt idx="53">
                  <c:v>98.099999394847089</c:v>
                </c:pt>
                <c:pt idx="54">
                  <c:v>98.09999957639296</c:v>
                </c:pt>
                <c:pt idx="55">
                  <c:v>98.099999703475078</c:v>
                </c:pt>
                <c:pt idx="56">
                  <c:v>98.099999792432556</c:v>
                </c:pt>
                <c:pt idx="57">
                  <c:v>98.099999854702787</c:v>
                </c:pt>
                <c:pt idx="58">
                  <c:v>98.099999898291955</c:v>
                </c:pt>
                <c:pt idx="59">
                  <c:v>98.099999928804365</c:v>
                </c:pt>
                <c:pt idx="60">
                  <c:v>98.099999950163053</c:v>
                </c:pt>
                <c:pt idx="61">
                  <c:v>98.099999965114137</c:v>
                </c:pt>
                <c:pt idx="62">
                  <c:v>98.099999975579891</c:v>
                </c:pt>
                <c:pt idx="63">
                  <c:v>98.099999982905928</c:v>
                </c:pt>
                <c:pt idx="64">
                  <c:v>98.099999988034156</c:v>
                </c:pt>
                <c:pt idx="65">
                  <c:v>98.099999991623903</c:v>
                </c:pt>
                <c:pt idx="66">
                  <c:v>98.099999994136738</c:v>
                </c:pt>
                <c:pt idx="67">
                  <c:v>98.099999995895715</c:v>
                </c:pt>
                <c:pt idx="68">
                  <c:v>98.099999997127</c:v>
                </c:pt>
                <c:pt idx="69">
                  <c:v>98.099999997988903</c:v>
                </c:pt>
                <c:pt idx="70">
                  <c:v>98.099999998592239</c:v>
                </c:pt>
                <c:pt idx="71">
                  <c:v>98.099999999014571</c:v>
                </c:pt>
                <c:pt idx="72">
                  <c:v>98.099999999310199</c:v>
                </c:pt>
                <c:pt idx="73">
                  <c:v>98.099999999517138</c:v>
                </c:pt>
                <c:pt idx="74">
                  <c:v>98.099999999662003</c:v>
                </c:pt>
                <c:pt idx="75">
                  <c:v>98.099999999763398</c:v>
                </c:pt>
                <c:pt idx="76">
                  <c:v>98.099999999834381</c:v>
                </c:pt>
                <c:pt idx="77">
                  <c:v>98.099999999884062</c:v>
                </c:pt>
                <c:pt idx="78">
                  <c:v>98.09999999991885</c:v>
                </c:pt>
                <c:pt idx="79">
                  <c:v>98.099999999943194</c:v>
                </c:pt>
                <c:pt idx="80">
                  <c:v>98.099999999960232</c:v>
                </c:pt>
                <c:pt idx="81">
                  <c:v>98.099999999972169</c:v>
                </c:pt>
                <c:pt idx="82">
                  <c:v>98.099999999980525</c:v>
                </c:pt>
                <c:pt idx="83">
                  <c:v>98.099999999986366</c:v>
                </c:pt>
                <c:pt idx="84">
                  <c:v>98.099999999990459</c:v>
                </c:pt>
                <c:pt idx="85">
                  <c:v>98.099999999993315</c:v>
                </c:pt>
                <c:pt idx="86">
                  <c:v>98.099999999995319</c:v>
                </c:pt>
                <c:pt idx="87">
                  <c:v>98.099999999996726</c:v>
                </c:pt>
                <c:pt idx="88">
                  <c:v>98.099999999997706</c:v>
                </c:pt>
                <c:pt idx="89">
                  <c:v>98.099999999998388</c:v>
                </c:pt>
                <c:pt idx="90">
                  <c:v>98.099999999998872</c:v>
                </c:pt>
                <c:pt idx="91">
                  <c:v>98.099999999999213</c:v>
                </c:pt>
                <c:pt idx="92">
                  <c:v>98.099999999999454</c:v>
                </c:pt>
                <c:pt idx="93">
                  <c:v>98.099999999999625</c:v>
                </c:pt>
                <c:pt idx="94">
                  <c:v>98.099999999999739</c:v>
                </c:pt>
                <c:pt idx="95">
                  <c:v>98.099999999999824</c:v>
                </c:pt>
                <c:pt idx="96">
                  <c:v>98.099999999999881</c:v>
                </c:pt>
                <c:pt idx="97">
                  <c:v>98.099999999999923</c:v>
                </c:pt>
                <c:pt idx="98">
                  <c:v>98.099999999999937</c:v>
                </c:pt>
                <c:pt idx="99">
                  <c:v>98.099999999999952</c:v>
                </c:pt>
                <c:pt idx="100">
                  <c:v>98.099999999999966</c:v>
                </c:pt>
              </c:numCache>
            </c:numRef>
          </c:yVal>
        </c:ser>
        <c:ser>
          <c:idx val="3"/>
          <c:order val="2"/>
          <c:tx>
            <c:strRef>
              <c:f>'Q3'!$K$14:$L$14</c:f>
              <c:strCache>
                <c:ptCount val="1"/>
                <c:pt idx="0">
                  <c:v>Dt=10 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accent6"/>
              </a:solidFill>
              <a:ln>
                <a:noFill/>
              </a:ln>
            </c:spPr>
          </c:marker>
          <c:xVal>
            <c:numRef>
              <c:f>'Q3'!$K$16:$K$116</c:f>
              <c:numCache>
                <c:formatCode>0.000E+00</c:formatCode>
                <c:ptCount val="10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  <c:pt idx="90">
                  <c:v>900</c:v>
                </c:pt>
                <c:pt idx="91">
                  <c:v>910</c:v>
                </c:pt>
                <c:pt idx="92">
                  <c:v>920</c:v>
                </c:pt>
                <c:pt idx="93">
                  <c:v>930</c:v>
                </c:pt>
                <c:pt idx="94">
                  <c:v>940</c:v>
                </c:pt>
                <c:pt idx="95">
                  <c:v>950</c:v>
                </c:pt>
                <c:pt idx="96">
                  <c:v>960</c:v>
                </c:pt>
                <c:pt idx="97">
                  <c:v>970</c:v>
                </c:pt>
                <c:pt idx="98">
                  <c:v>980</c:v>
                </c:pt>
                <c:pt idx="99">
                  <c:v>990</c:v>
                </c:pt>
                <c:pt idx="100">
                  <c:v>1000</c:v>
                </c:pt>
              </c:numCache>
            </c:numRef>
          </c:xVal>
          <c:yVal>
            <c:numRef>
              <c:f>'Q3'!$L$16:$L$116</c:f>
              <c:numCache>
                <c:formatCode>0.000E+00</c:formatCode>
                <c:ptCount val="101"/>
                <c:pt idx="0">
                  <c:v>0</c:v>
                </c:pt>
                <c:pt idx="1">
                  <c:v>98.100000000000009</c:v>
                </c:pt>
                <c:pt idx="2">
                  <c:v>98.1</c:v>
                </c:pt>
                <c:pt idx="3">
                  <c:v>98.1</c:v>
                </c:pt>
                <c:pt idx="4">
                  <c:v>98.1</c:v>
                </c:pt>
                <c:pt idx="5">
                  <c:v>98.1</c:v>
                </c:pt>
                <c:pt idx="6">
                  <c:v>98.1</c:v>
                </c:pt>
                <c:pt idx="7">
                  <c:v>98.1</c:v>
                </c:pt>
                <c:pt idx="8">
                  <c:v>98.1</c:v>
                </c:pt>
                <c:pt idx="9">
                  <c:v>98.1</c:v>
                </c:pt>
                <c:pt idx="10">
                  <c:v>98.1</c:v>
                </c:pt>
                <c:pt idx="11">
                  <c:v>98.1</c:v>
                </c:pt>
                <c:pt idx="12">
                  <c:v>98.1</c:v>
                </c:pt>
                <c:pt idx="13">
                  <c:v>98.1</c:v>
                </c:pt>
                <c:pt idx="14">
                  <c:v>98.1</c:v>
                </c:pt>
                <c:pt idx="15">
                  <c:v>98.1</c:v>
                </c:pt>
                <c:pt idx="16">
                  <c:v>98.1</c:v>
                </c:pt>
                <c:pt idx="17">
                  <c:v>98.1</c:v>
                </c:pt>
                <c:pt idx="18">
                  <c:v>98.1</c:v>
                </c:pt>
                <c:pt idx="19">
                  <c:v>98.1</c:v>
                </c:pt>
                <c:pt idx="20">
                  <c:v>98.1</c:v>
                </c:pt>
                <c:pt idx="21">
                  <c:v>98.1</c:v>
                </c:pt>
                <c:pt idx="22">
                  <c:v>98.1</c:v>
                </c:pt>
                <c:pt idx="23">
                  <c:v>98.1</c:v>
                </c:pt>
                <c:pt idx="24">
                  <c:v>98.1</c:v>
                </c:pt>
                <c:pt idx="25">
                  <c:v>98.1</c:v>
                </c:pt>
                <c:pt idx="26">
                  <c:v>98.1</c:v>
                </c:pt>
                <c:pt idx="27">
                  <c:v>98.1</c:v>
                </c:pt>
                <c:pt idx="28">
                  <c:v>98.1</c:v>
                </c:pt>
                <c:pt idx="29">
                  <c:v>98.1</c:v>
                </c:pt>
                <c:pt idx="30">
                  <c:v>98.1</c:v>
                </c:pt>
                <c:pt idx="31">
                  <c:v>98.1</c:v>
                </c:pt>
                <c:pt idx="32">
                  <c:v>98.1</c:v>
                </c:pt>
                <c:pt idx="33">
                  <c:v>98.1</c:v>
                </c:pt>
                <c:pt idx="34">
                  <c:v>98.1</c:v>
                </c:pt>
                <c:pt idx="35">
                  <c:v>98.1</c:v>
                </c:pt>
                <c:pt idx="36">
                  <c:v>98.1</c:v>
                </c:pt>
                <c:pt idx="37">
                  <c:v>98.1</c:v>
                </c:pt>
                <c:pt idx="38">
                  <c:v>98.1</c:v>
                </c:pt>
                <c:pt idx="39">
                  <c:v>98.1</c:v>
                </c:pt>
                <c:pt idx="40">
                  <c:v>98.1</c:v>
                </c:pt>
                <c:pt idx="41">
                  <c:v>98.1</c:v>
                </c:pt>
                <c:pt idx="42">
                  <c:v>98.1</c:v>
                </c:pt>
                <c:pt idx="43">
                  <c:v>98.1</c:v>
                </c:pt>
                <c:pt idx="44">
                  <c:v>98.1</c:v>
                </c:pt>
                <c:pt idx="45">
                  <c:v>98.1</c:v>
                </c:pt>
                <c:pt idx="46">
                  <c:v>98.1</c:v>
                </c:pt>
                <c:pt idx="47">
                  <c:v>98.1</c:v>
                </c:pt>
                <c:pt idx="48">
                  <c:v>98.1</c:v>
                </c:pt>
                <c:pt idx="49">
                  <c:v>98.1</c:v>
                </c:pt>
                <c:pt idx="50">
                  <c:v>98.1</c:v>
                </c:pt>
                <c:pt idx="51">
                  <c:v>98.1</c:v>
                </c:pt>
                <c:pt idx="52">
                  <c:v>98.1</c:v>
                </c:pt>
                <c:pt idx="53">
                  <c:v>98.1</c:v>
                </c:pt>
                <c:pt idx="54">
                  <c:v>98.1</c:v>
                </c:pt>
                <c:pt idx="55">
                  <c:v>98.1</c:v>
                </c:pt>
                <c:pt idx="56">
                  <c:v>98.1</c:v>
                </c:pt>
                <c:pt idx="57">
                  <c:v>98.1</c:v>
                </c:pt>
                <c:pt idx="58">
                  <c:v>98.1</c:v>
                </c:pt>
                <c:pt idx="59">
                  <c:v>98.1</c:v>
                </c:pt>
                <c:pt idx="60">
                  <c:v>98.1</c:v>
                </c:pt>
                <c:pt idx="61">
                  <c:v>98.1</c:v>
                </c:pt>
                <c:pt idx="62">
                  <c:v>98.1</c:v>
                </c:pt>
                <c:pt idx="63">
                  <c:v>98.1</c:v>
                </c:pt>
                <c:pt idx="64">
                  <c:v>98.1</c:v>
                </c:pt>
                <c:pt idx="65">
                  <c:v>98.1</c:v>
                </c:pt>
                <c:pt idx="66">
                  <c:v>98.1</c:v>
                </c:pt>
                <c:pt idx="67">
                  <c:v>98.1</c:v>
                </c:pt>
                <c:pt idx="68">
                  <c:v>98.1</c:v>
                </c:pt>
                <c:pt idx="69">
                  <c:v>98.1</c:v>
                </c:pt>
                <c:pt idx="70">
                  <c:v>98.1</c:v>
                </c:pt>
                <c:pt idx="71">
                  <c:v>98.1</c:v>
                </c:pt>
                <c:pt idx="72">
                  <c:v>98.1</c:v>
                </c:pt>
                <c:pt idx="73">
                  <c:v>98.1</c:v>
                </c:pt>
                <c:pt idx="74">
                  <c:v>98.1</c:v>
                </c:pt>
                <c:pt idx="75">
                  <c:v>98.1</c:v>
                </c:pt>
                <c:pt idx="76">
                  <c:v>98.1</c:v>
                </c:pt>
                <c:pt idx="77">
                  <c:v>98.1</c:v>
                </c:pt>
                <c:pt idx="78">
                  <c:v>98.1</c:v>
                </c:pt>
                <c:pt idx="79">
                  <c:v>98.1</c:v>
                </c:pt>
                <c:pt idx="80">
                  <c:v>98.1</c:v>
                </c:pt>
                <c:pt idx="81">
                  <c:v>98.1</c:v>
                </c:pt>
                <c:pt idx="82">
                  <c:v>98.1</c:v>
                </c:pt>
                <c:pt idx="83">
                  <c:v>98.1</c:v>
                </c:pt>
                <c:pt idx="84">
                  <c:v>98.1</c:v>
                </c:pt>
                <c:pt idx="85">
                  <c:v>98.1</c:v>
                </c:pt>
                <c:pt idx="86">
                  <c:v>98.1</c:v>
                </c:pt>
                <c:pt idx="87">
                  <c:v>98.1</c:v>
                </c:pt>
                <c:pt idx="88">
                  <c:v>98.1</c:v>
                </c:pt>
                <c:pt idx="89">
                  <c:v>98.1</c:v>
                </c:pt>
                <c:pt idx="90">
                  <c:v>98.1</c:v>
                </c:pt>
                <c:pt idx="91">
                  <c:v>98.1</c:v>
                </c:pt>
                <c:pt idx="92">
                  <c:v>98.1</c:v>
                </c:pt>
                <c:pt idx="93">
                  <c:v>98.1</c:v>
                </c:pt>
                <c:pt idx="94">
                  <c:v>98.1</c:v>
                </c:pt>
                <c:pt idx="95">
                  <c:v>98.1</c:v>
                </c:pt>
                <c:pt idx="96">
                  <c:v>98.1</c:v>
                </c:pt>
                <c:pt idx="97">
                  <c:v>98.1</c:v>
                </c:pt>
                <c:pt idx="98">
                  <c:v>98.1</c:v>
                </c:pt>
                <c:pt idx="99">
                  <c:v>98.1</c:v>
                </c:pt>
                <c:pt idx="100">
                  <c:v>98.1</c:v>
                </c:pt>
              </c:numCache>
            </c:numRef>
          </c:yVal>
        </c:ser>
        <c:ser>
          <c:idx val="4"/>
          <c:order val="3"/>
          <c:tx>
            <c:strRef>
              <c:f>'Q3'!$M$14:$N$14</c:f>
              <c:strCache>
                <c:ptCount val="1"/>
                <c:pt idx="0">
                  <c:v>Dt=20 s</c:v>
                </c:pt>
              </c:strCache>
            </c:strRef>
          </c:tx>
          <c:spPr>
            <a:ln w="19050">
              <a:noFill/>
            </a:ln>
          </c:spPr>
          <c:xVal>
            <c:numRef>
              <c:f>'Q3'!$M$16:$M$116</c:f>
              <c:numCache>
                <c:formatCode>0.000E+00</c:formatCode>
                <c:ptCount val="101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  <c:pt idx="12">
                  <c:v>240</c:v>
                </c:pt>
                <c:pt idx="13">
                  <c:v>260</c:v>
                </c:pt>
                <c:pt idx="14">
                  <c:v>280</c:v>
                </c:pt>
                <c:pt idx="15">
                  <c:v>300</c:v>
                </c:pt>
                <c:pt idx="16">
                  <c:v>320</c:v>
                </c:pt>
                <c:pt idx="17">
                  <c:v>340</c:v>
                </c:pt>
                <c:pt idx="18">
                  <c:v>360</c:v>
                </c:pt>
                <c:pt idx="19">
                  <c:v>380</c:v>
                </c:pt>
                <c:pt idx="20">
                  <c:v>400</c:v>
                </c:pt>
                <c:pt idx="21">
                  <c:v>420</c:v>
                </c:pt>
                <c:pt idx="22">
                  <c:v>440</c:v>
                </c:pt>
                <c:pt idx="23">
                  <c:v>460</c:v>
                </c:pt>
                <c:pt idx="24">
                  <c:v>480</c:v>
                </c:pt>
                <c:pt idx="25">
                  <c:v>500</c:v>
                </c:pt>
                <c:pt idx="26">
                  <c:v>520</c:v>
                </c:pt>
                <c:pt idx="27">
                  <c:v>540</c:v>
                </c:pt>
                <c:pt idx="28">
                  <c:v>560</c:v>
                </c:pt>
                <c:pt idx="29">
                  <c:v>580</c:v>
                </c:pt>
                <c:pt idx="30">
                  <c:v>600</c:v>
                </c:pt>
                <c:pt idx="31">
                  <c:v>620</c:v>
                </c:pt>
                <c:pt idx="32">
                  <c:v>640</c:v>
                </c:pt>
                <c:pt idx="33">
                  <c:v>660</c:v>
                </c:pt>
                <c:pt idx="34">
                  <c:v>680</c:v>
                </c:pt>
                <c:pt idx="35">
                  <c:v>700</c:v>
                </c:pt>
                <c:pt idx="36">
                  <c:v>720</c:v>
                </c:pt>
                <c:pt idx="37">
                  <c:v>740</c:v>
                </c:pt>
                <c:pt idx="38">
                  <c:v>760</c:v>
                </c:pt>
                <c:pt idx="39">
                  <c:v>780</c:v>
                </c:pt>
                <c:pt idx="40">
                  <c:v>800</c:v>
                </c:pt>
                <c:pt idx="41">
                  <c:v>820</c:v>
                </c:pt>
                <c:pt idx="42">
                  <c:v>840</c:v>
                </c:pt>
                <c:pt idx="43">
                  <c:v>860</c:v>
                </c:pt>
                <c:pt idx="44">
                  <c:v>880</c:v>
                </c:pt>
                <c:pt idx="45">
                  <c:v>900</c:v>
                </c:pt>
                <c:pt idx="46">
                  <c:v>920</c:v>
                </c:pt>
                <c:pt idx="47">
                  <c:v>940</c:v>
                </c:pt>
                <c:pt idx="48">
                  <c:v>960</c:v>
                </c:pt>
                <c:pt idx="49">
                  <c:v>980</c:v>
                </c:pt>
                <c:pt idx="50">
                  <c:v>1000</c:v>
                </c:pt>
                <c:pt idx="51">
                  <c:v>1020</c:v>
                </c:pt>
                <c:pt idx="52">
                  <c:v>1040</c:v>
                </c:pt>
                <c:pt idx="53">
                  <c:v>1060</c:v>
                </c:pt>
                <c:pt idx="54">
                  <c:v>1080</c:v>
                </c:pt>
                <c:pt idx="55">
                  <c:v>1100</c:v>
                </c:pt>
                <c:pt idx="56">
                  <c:v>1120</c:v>
                </c:pt>
                <c:pt idx="57">
                  <c:v>1140</c:v>
                </c:pt>
                <c:pt idx="58">
                  <c:v>1160</c:v>
                </c:pt>
                <c:pt idx="59">
                  <c:v>1180</c:v>
                </c:pt>
                <c:pt idx="60">
                  <c:v>1200</c:v>
                </c:pt>
                <c:pt idx="61">
                  <c:v>1220</c:v>
                </c:pt>
                <c:pt idx="62">
                  <c:v>1240</c:v>
                </c:pt>
                <c:pt idx="63">
                  <c:v>1260</c:v>
                </c:pt>
                <c:pt idx="64">
                  <c:v>1280</c:v>
                </c:pt>
                <c:pt idx="65">
                  <c:v>1300</c:v>
                </c:pt>
                <c:pt idx="66">
                  <c:v>1320</c:v>
                </c:pt>
                <c:pt idx="67">
                  <c:v>1340</c:v>
                </c:pt>
                <c:pt idx="68">
                  <c:v>1360</c:v>
                </c:pt>
                <c:pt idx="69">
                  <c:v>1380</c:v>
                </c:pt>
                <c:pt idx="70">
                  <c:v>1400</c:v>
                </c:pt>
                <c:pt idx="71">
                  <c:v>1420</c:v>
                </c:pt>
                <c:pt idx="72">
                  <c:v>1440</c:v>
                </c:pt>
                <c:pt idx="73">
                  <c:v>1460</c:v>
                </c:pt>
                <c:pt idx="74">
                  <c:v>1480</c:v>
                </c:pt>
                <c:pt idx="75">
                  <c:v>1500</c:v>
                </c:pt>
                <c:pt idx="76">
                  <c:v>1520</c:v>
                </c:pt>
                <c:pt idx="77">
                  <c:v>1540</c:v>
                </c:pt>
                <c:pt idx="78">
                  <c:v>1560</c:v>
                </c:pt>
                <c:pt idx="79">
                  <c:v>1580</c:v>
                </c:pt>
                <c:pt idx="80">
                  <c:v>1600</c:v>
                </c:pt>
                <c:pt idx="81">
                  <c:v>1620</c:v>
                </c:pt>
                <c:pt idx="82">
                  <c:v>1640</c:v>
                </c:pt>
                <c:pt idx="83">
                  <c:v>1660</c:v>
                </c:pt>
                <c:pt idx="84">
                  <c:v>1680</c:v>
                </c:pt>
                <c:pt idx="85">
                  <c:v>1700</c:v>
                </c:pt>
                <c:pt idx="86">
                  <c:v>1720</c:v>
                </c:pt>
                <c:pt idx="87">
                  <c:v>1740</c:v>
                </c:pt>
                <c:pt idx="88">
                  <c:v>1760</c:v>
                </c:pt>
                <c:pt idx="89">
                  <c:v>1780</c:v>
                </c:pt>
                <c:pt idx="90">
                  <c:v>1800</c:v>
                </c:pt>
                <c:pt idx="91">
                  <c:v>1820</c:v>
                </c:pt>
                <c:pt idx="92">
                  <c:v>1840</c:v>
                </c:pt>
                <c:pt idx="93">
                  <c:v>1860</c:v>
                </c:pt>
                <c:pt idx="94">
                  <c:v>1880</c:v>
                </c:pt>
                <c:pt idx="95">
                  <c:v>1900</c:v>
                </c:pt>
                <c:pt idx="96">
                  <c:v>1920</c:v>
                </c:pt>
                <c:pt idx="97">
                  <c:v>1940</c:v>
                </c:pt>
                <c:pt idx="98">
                  <c:v>1960</c:v>
                </c:pt>
                <c:pt idx="99">
                  <c:v>1980</c:v>
                </c:pt>
                <c:pt idx="100">
                  <c:v>2000</c:v>
                </c:pt>
              </c:numCache>
            </c:numRef>
          </c:xVal>
          <c:yVal>
            <c:numRef>
              <c:f>'Q3'!$N$16:$N$116</c:f>
              <c:numCache>
                <c:formatCode>0.000E+00</c:formatCode>
                <c:ptCount val="101"/>
                <c:pt idx="0">
                  <c:v>0</c:v>
                </c:pt>
                <c:pt idx="1">
                  <c:v>196.20000000000002</c:v>
                </c:pt>
                <c:pt idx="2">
                  <c:v>0</c:v>
                </c:pt>
                <c:pt idx="3">
                  <c:v>196.20000000000002</c:v>
                </c:pt>
                <c:pt idx="4">
                  <c:v>0</c:v>
                </c:pt>
                <c:pt idx="5">
                  <c:v>196.20000000000002</c:v>
                </c:pt>
                <c:pt idx="6">
                  <c:v>0</c:v>
                </c:pt>
                <c:pt idx="7">
                  <c:v>196.20000000000002</c:v>
                </c:pt>
                <c:pt idx="8">
                  <c:v>0</c:v>
                </c:pt>
                <c:pt idx="9">
                  <c:v>196.20000000000002</c:v>
                </c:pt>
                <c:pt idx="10">
                  <c:v>0</c:v>
                </c:pt>
                <c:pt idx="11">
                  <c:v>196.20000000000002</c:v>
                </c:pt>
                <c:pt idx="12">
                  <c:v>0</c:v>
                </c:pt>
                <c:pt idx="13">
                  <c:v>196.20000000000002</c:v>
                </c:pt>
                <c:pt idx="14">
                  <c:v>0</c:v>
                </c:pt>
                <c:pt idx="15">
                  <c:v>196.20000000000002</c:v>
                </c:pt>
                <c:pt idx="16">
                  <c:v>0</c:v>
                </c:pt>
                <c:pt idx="17">
                  <c:v>196.20000000000002</c:v>
                </c:pt>
                <c:pt idx="18">
                  <c:v>0</c:v>
                </c:pt>
                <c:pt idx="19">
                  <c:v>196.20000000000002</c:v>
                </c:pt>
                <c:pt idx="20">
                  <c:v>0</c:v>
                </c:pt>
                <c:pt idx="21">
                  <c:v>196.20000000000002</c:v>
                </c:pt>
                <c:pt idx="22">
                  <c:v>0</c:v>
                </c:pt>
                <c:pt idx="23">
                  <c:v>196.20000000000002</c:v>
                </c:pt>
                <c:pt idx="24">
                  <c:v>0</c:v>
                </c:pt>
                <c:pt idx="25">
                  <c:v>196.20000000000002</c:v>
                </c:pt>
                <c:pt idx="26">
                  <c:v>0</c:v>
                </c:pt>
                <c:pt idx="27">
                  <c:v>196.20000000000002</c:v>
                </c:pt>
                <c:pt idx="28">
                  <c:v>0</c:v>
                </c:pt>
                <c:pt idx="29">
                  <c:v>196.20000000000002</c:v>
                </c:pt>
                <c:pt idx="30">
                  <c:v>0</c:v>
                </c:pt>
                <c:pt idx="31">
                  <c:v>196.20000000000002</c:v>
                </c:pt>
                <c:pt idx="32">
                  <c:v>0</c:v>
                </c:pt>
                <c:pt idx="33">
                  <c:v>196.20000000000002</c:v>
                </c:pt>
                <c:pt idx="34">
                  <c:v>0</c:v>
                </c:pt>
                <c:pt idx="35">
                  <c:v>196.20000000000002</c:v>
                </c:pt>
                <c:pt idx="36">
                  <c:v>0</c:v>
                </c:pt>
                <c:pt idx="37">
                  <c:v>196.20000000000002</c:v>
                </c:pt>
                <c:pt idx="38">
                  <c:v>0</c:v>
                </c:pt>
                <c:pt idx="39">
                  <c:v>196.20000000000002</c:v>
                </c:pt>
                <c:pt idx="40">
                  <c:v>0</c:v>
                </c:pt>
                <c:pt idx="41">
                  <c:v>196.20000000000002</c:v>
                </c:pt>
                <c:pt idx="42">
                  <c:v>0</c:v>
                </c:pt>
                <c:pt idx="43">
                  <c:v>196.20000000000002</c:v>
                </c:pt>
                <c:pt idx="44">
                  <c:v>0</c:v>
                </c:pt>
                <c:pt idx="45">
                  <c:v>196.20000000000002</c:v>
                </c:pt>
                <c:pt idx="46">
                  <c:v>0</c:v>
                </c:pt>
                <c:pt idx="47">
                  <c:v>196.20000000000002</c:v>
                </c:pt>
                <c:pt idx="48">
                  <c:v>0</c:v>
                </c:pt>
                <c:pt idx="49">
                  <c:v>196.20000000000002</c:v>
                </c:pt>
                <c:pt idx="50">
                  <c:v>0</c:v>
                </c:pt>
                <c:pt idx="51">
                  <c:v>196.20000000000002</c:v>
                </c:pt>
                <c:pt idx="52">
                  <c:v>0</c:v>
                </c:pt>
                <c:pt idx="53">
                  <c:v>196.20000000000002</c:v>
                </c:pt>
                <c:pt idx="54">
                  <c:v>0</c:v>
                </c:pt>
                <c:pt idx="55">
                  <c:v>196.20000000000002</c:v>
                </c:pt>
                <c:pt idx="56">
                  <c:v>0</c:v>
                </c:pt>
                <c:pt idx="57">
                  <c:v>196.20000000000002</c:v>
                </c:pt>
                <c:pt idx="58">
                  <c:v>0</c:v>
                </c:pt>
                <c:pt idx="59">
                  <c:v>196.20000000000002</c:v>
                </c:pt>
                <c:pt idx="60">
                  <c:v>0</c:v>
                </c:pt>
                <c:pt idx="61">
                  <c:v>196.20000000000002</c:v>
                </c:pt>
                <c:pt idx="62">
                  <c:v>0</c:v>
                </c:pt>
                <c:pt idx="63">
                  <c:v>196.20000000000002</c:v>
                </c:pt>
                <c:pt idx="64">
                  <c:v>0</c:v>
                </c:pt>
                <c:pt idx="65">
                  <c:v>196.20000000000002</c:v>
                </c:pt>
                <c:pt idx="66">
                  <c:v>0</c:v>
                </c:pt>
                <c:pt idx="67">
                  <c:v>196.20000000000002</c:v>
                </c:pt>
                <c:pt idx="68">
                  <c:v>0</c:v>
                </c:pt>
                <c:pt idx="69">
                  <c:v>196.20000000000002</c:v>
                </c:pt>
                <c:pt idx="70">
                  <c:v>0</c:v>
                </c:pt>
                <c:pt idx="71">
                  <c:v>196.20000000000002</c:v>
                </c:pt>
                <c:pt idx="72">
                  <c:v>0</c:v>
                </c:pt>
                <c:pt idx="73">
                  <c:v>196.20000000000002</c:v>
                </c:pt>
                <c:pt idx="74">
                  <c:v>0</c:v>
                </c:pt>
                <c:pt idx="75">
                  <c:v>196.20000000000002</c:v>
                </c:pt>
                <c:pt idx="76">
                  <c:v>0</c:v>
                </c:pt>
                <c:pt idx="77">
                  <c:v>196.20000000000002</c:v>
                </c:pt>
                <c:pt idx="78">
                  <c:v>0</c:v>
                </c:pt>
                <c:pt idx="79">
                  <c:v>196.20000000000002</c:v>
                </c:pt>
                <c:pt idx="80">
                  <c:v>0</c:v>
                </c:pt>
                <c:pt idx="81">
                  <c:v>196.20000000000002</c:v>
                </c:pt>
                <c:pt idx="82">
                  <c:v>0</c:v>
                </c:pt>
                <c:pt idx="83">
                  <c:v>196.20000000000002</c:v>
                </c:pt>
                <c:pt idx="84">
                  <c:v>0</c:v>
                </c:pt>
                <c:pt idx="85">
                  <c:v>196.20000000000002</c:v>
                </c:pt>
                <c:pt idx="86">
                  <c:v>0</c:v>
                </c:pt>
                <c:pt idx="87">
                  <c:v>196.20000000000002</c:v>
                </c:pt>
                <c:pt idx="88">
                  <c:v>0</c:v>
                </c:pt>
                <c:pt idx="89">
                  <c:v>196.20000000000002</c:v>
                </c:pt>
                <c:pt idx="90">
                  <c:v>0</c:v>
                </c:pt>
                <c:pt idx="91">
                  <c:v>196.20000000000002</c:v>
                </c:pt>
                <c:pt idx="92">
                  <c:v>0</c:v>
                </c:pt>
                <c:pt idx="93">
                  <c:v>196.20000000000002</c:v>
                </c:pt>
                <c:pt idx="94">
                  <c:v>0</c:v>
                </c:pt>
                <c:pt idx="95">
                  <c:v>196.20000000000002</c:v>
                </c:pt>
                <c:pt idx="96">
                  <c:v>0</c:v>
                </c:pt>
                <c:pt idx="97">
                  <c:v>196.20000000000002</c:v>
                </c:pt>
                <c:pt idx="98">
                  <c:v>0</c:v>
                </c:pt>
                <c:pt idx="99">
                  <c:v>196.20000000000002</c:v>
                </c:pt>
                <c:pt idx="100">
                  <c:v>0</c:v>
                </c:pt>
              </c:numCache>
            </c:numRef>
          </c:yVal>
        </c:ser>
        <c:ser>
          <c:idx val="1"/>
          <c:order val="4"/>
          <c:tx>
            <c:v>Analytique</c:v>
          </c:tx>
          <c:spPr>
            <a:ln w="41275" cap="rnd">
              <a:solidFill>
                <a:srgbClr val="ED7D31"/>
              </a:solidFill>
              <a:round/>
            </a:ln>
            <a:effectLst/>
          </c:spPr>
          <c:marker>
            <c:symbol val="none"/>
          </c:marker>
          <c:xVal>
            <c:numRef>
              <c:f>'Q1'!$A$16:$A$100</c:f>
              <c:numCache>
                <c:formatCode>General</c:formatCode>
                <c:ptCount val="8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</c:numCache>
            </c:numRef>
          </c:xVal>
          <c:yVal>
            <c:numRef>
              <c:f>'Q1'!$B$16:$B$100</c:f>
              <c:numCache>
                <c:formatCode>0.00E+00</c:formatCode>
                <c:ptCount val="85"/>
                <c:pt idx="0">
                  <c:v>0</c:v>
                </c:pt>
                <c:pt idx="1">
                  <c:v>38.599342282190662</c:v>
                </c:pt>
                <c:pt idx="2">
                  <c:v>62.011026821081515</c:v>
                </c:pt>
                <c:pt idx="3">
                  <c:v>76.210931289439046</c:v>
                </c:pt>
                <c:pt idx="4">
                  <c:v>84.823608714488302</c:v>
                </c:pt>
                <c:pt idx="5">
                  <c:v>90.047461634995528</c:v>
                </c:pt>
                <c:pt idx="6">
                  <c:v>93.215888593112552</c:v>
                </c:pt>
                <c:pt idx="7">
                  <c:v>95.137636686270568</c:v>
                </c:pt>
                <c:pt idx="8">
                  <c:v>96.303235825015179</c:v>
                </c:pt>
                <c:pt idx="9">
                  <c:v>97.010207439598446</c:v>
                </c:pt>
                <c:pt idx="10">
                  <c:v>97.439007399389723</c:v>
                </c:pt>
                <c:pt idx="11">
                  <c:v>97.699087721886684</c:v>
                </c:pt>
                <c:pt idx="12">
                  <c:v>97.856834411469038</c:v>
                </c:pt>
                <c:pt idx="13">
                  <c:v>97.952512615168914</c:v>
                </c:pt>
                <c:pt idx="14">
                  <c:v>98.010544379179109</c:v>
                </c:pt>
                <c:pt idx="15">
                  <c:v>98.045742423288516</c:v>
                </c:pt>
                <c:pt idx="16">
                  <c:v>98.067091116202775</c:v>
                </c:pt>
                <c:pt idx="17">
                  <c:v>98.080039753000065</c:v>
                </c:pt>
                <c:pt idx="18">
                  <c:v>98.087893498219103</c:v>
                </c:pt>
                <c:pt idx="19">
                  <c:v>98.092657035488031</c:v>
                </c:pt>
                <c:pt idx="20">
                  <c:v>98.09554626689031</c:v>
                </c:pt>
                <c:pt idx="21">
                  <c:v>98.097298674318807</c:v>
                </c:pt>
                <c:pt idx="22">
                  <c:v>98.09836156315248</c:v>
                </c:pt>
                <c:pt idx="23">
                  <c:v>98.099006237817989</c:v>
                </c:pt>
                <c:pt idx="24">
                  <c:v>98.099397252768142</c:v>
                </c:pt>
                <c:pt idx="25">
                  <c:v>98.099634415323834</c:v>
                </c:pt>
                <c:pt idx="26">
                  <c:v>98.099778261685188</c:v>
                </c:pt>
                <c:pt idx="27">
                  <c:v>98.099865508913638</c:v>
                </c:pt>
                <c:pt idx="28">
                  <c:v>98.099918427032662</c:v>
                </c:pt>
                <c:pt idx="29">
                  <c:v>98.099950523494314</c:v>
                </c:pt>
                <c:pt idx="30">
                  <c:v>98.099969990982373</c:v>
                </c:pt>
                <c:pt idx="31">
                  <c:v>98.099981798610742</c:v>
                </c:pt>
                <c:pt idx="32">
                  <c:v>98.09998896029937</c:v>
                </c:pt>
                <c:pt idx="33">
                  <c:v>98.0999933040831</c:v>
                </c:pt>
                <c:pt idx="34">
                  <c:v>98.099995938721108</c:v>
                </c:pt>
                <c:pt idx="35">
                  <c:v>98.099997536709836</c:v>
                </c:pt>
                <c:pt idx="36">
                  <c:v>98.099998505938999</c:v>
                </c:pt>
                <c:pt idx="37">
                  <c:v>98.09999909380619</c:v>
                </c:pt>
                <c:pt idx="38">
                  <c:v>98.099999450365672</c:v>
                </c:pt>
                <c:pt idx="39">
                  <c:v>98.099999666629941</c:v>
                </c:pt>
                <c:pt idx="40">
                  <c:v>98.099999797800848</c:v>
                </c:pt>
                <c:pt idx="41">
                  <c:v>98.099999877360005</c:v>
                </c:pt>
                <c:pt idx="42">
                  <c:v>98.099999925615094</c:v>
                </c:pt>
                <c:pt idx="43">
                  <c:v>98.099999954883273</c:v>
                </c:pt>
                <c:pt idx="44">
                  <c:v>98.099999972635331</c:v>
                </c:pt>
                <c:pt idx="45">
                  <c:v>98.099999983402498</c:v>
                </c:pt>
                <c:pt idx="46">
                  <c:v>98.09999998993311</c:v>
                </c:pt>
                <c:pt idx="47">
                  <c:v>98.09999999389413</c:v>
                </c:pt>
                <c:pt idx="48">
                  <c:v>98.099999996296603</c:v>
                </c:pt>
                <c:pt idx="49">
                  <c:v>98.099999997753784</c:v>
                </c:pt>
                <c:pt idx="50">
                  <c:v>98.0999999986376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8E07-459A-AF2F-2A7A38D9EBDE}"/>
            </c:ext>
          </c:extLst>
        </c:ser>
        <c:axId val="78162176"/>
        <c:axId val="78172544"/>
      </c:scatterChart>
      <c:valAx>
        <c:axId val="78162176"/>
        <c:scaling>
          <c:orientation val="minMax"/>
          <c:max val="100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Temps (s)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172544"/>
        <c:crosses val="autoZero"/>
        <c:crossBetween val="midCat"/>
      </c:valAx>
      <c:valAx>
        <c:axId val="78172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Vitesse (m.s</a:t>
                </a:r>
                <a:r>
                  <a:rPr lang="fr-FR" baseline="30000"/>
                  <a:t>-1</a:t>
                </a:r>
                <a:r>
                  <a:rPr lang="fr-FR"/>
                  <a:t>)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0.000E+00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1621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Vitesse de chute</a:t>
            </a:r>
          </a:p>
        </c:rich>
      </c:tx>
      <c:layout/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tx>
            <c:strRef>
              <c:f>'Q4'!$G$14:$H$14</c:f>
              <c:strCache>
                <c:ptCount val="1"/>
                <c:pt idx="0">
                  <c:v>Dt=1 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'Q4'!$G$16:$G$116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'Q4'!$H$16:$H$116</c:f>
              <c:numCache>
                <c:formatCode>0.00E+00</c:formatCode>
                <c:ptCount val="101"/>
                <c:pt idx="0">
                  <c:v>0</c:v>
                </c:pt>
                <c:pt idx="1">
                  <c:v>9.3194999999999997</c:v>
                </c:pt>
                <c:pt idx="2">
                  <c:v>17.7536475</c:v>
                </c:pt>
                <c:pt idx="3">
                  <c:v>25.386550987500001</c:v>
                </c:pt>
                <c:pt idx="4">
                  <c:v>32.2943286436875</c:v>
                </c:pt>
                <c:pt idx="5">
                  <c:v>38.545867422537185</c:v>
                </c:pt>
                <c:pt idx="6">
                  <c:v>44.203510017396155</c:v>
                </c:pt>
                <c:pt idx="7">
                  <c:v>49.323676565743519</c:v>
                </c:pt>
                <c:pt idx="8">
                  <c:v>53.957427291997888</c:v>
                </c:pt>
                <c:pt idx="9">
                  <c:v>58.150971699258086</c:v>
                </c:pt>
                <c:pt idx="10">
                  <c:v>61.94612938782857</c:v>
                </c:pt>
                <c:pt idx="11">
                  <c:v>65.380747095984859</c:v>
                </c:pt>
                <c:pt idx="12">
                  <c:v>68.48907612186629</c:v>
                </c:pt>
                <c:pt idx="13">
                  <c:v>71.302113890288993</c:v>
                </c:pt>
                <c:pt idx="14">
                  <c:v>73.847913070711542</c:v>
                </c:pt>
                <c:pt idx="15">
                  <c:v>76.151861328993945</c:v>
                </c:pt>
                <c:pt idx="16">
                  <c:v>78.236934502739516</c:v>
                </c:pt>
                <c:pt idx="17">
                  <c:v>80.123925724979259</c:v>
                </c:pt>
                <c:pt idx="18">
                  <c:v>81.831652781106229</c:v>
                </c:pt>
                <c:pt idx="19">
                  <c:v>83.377145766901137</c:v>
                </c:pt>
                <c:pt idx="20">
                  <c:v>84.775816919045525</c:v>
                </c:pt>
                <c:pt idx="21">
                  <c:v>86.041614311736197</c:v>
                </c:pt>
                <c:pt idx="22">
                  <c:v>87.18716095212126</c:v>
                </c:pt>
                <c:pt idx="23">
                  <c:v>88.223880661669739</c:v>
                </c:pt>
                <c:pt idx="24">
                  <c:v>89.162111998811113</c:v>
                </c:pt>
                <c:pt idx="25">
                  <c:v>90.011211358924058</c:v>
                </c:pt>
                <c:pt idx="26">
                  <c:v>90.779646279826267</c:v>
                </c:pt>
                <c:pt idx="27">
                  <c:v>91.475079883242771</c:v>
                </c:pt>
                <c:pt idx="28">
                  <c:v>92.104447294334705</c:v>
                </c:pt>
                <c:pt idx="29">
                  <c:v>92.674024801372909</c:v>
                </c:pt>
                <c:pt idx="30">
                  <c:v>93.189492445242479</c:v>
                </c:pt>
                <c:pt idx="31">
                  <c:v>93.655990662944447</c:v>
                </c:pt>
                <c:pt idx="32">
                  <c:v>94.078171549964722</c:v>
                </c:pt>
                <c:pt idx="33">
                  <c:v>94.460245252718067</c:v>
                </c:pt>
                <c:pt idx="34">
                  <c:v>94.806021953709859</c:v>
                </c:pt>
                <c:pt idx="35">
                  <c:v>95.118949868107421</c:v>
                </c:pt>
                <c:pt idx="36">
                  <c:v>95.402149630637211</c:v>
                </c:pt>
                <c:pt idx="37">
                  <c:v>95.658445415726675</c:v>
                </c:pt>
                <c:pt idx="38">
                  <c:v>95.890393101232632</c:v>
                </c:pt>
                <c:pt idx="39">
                  <c:v>96.100305756615526</c:v>
                </c:pt>
                <c:pt idx="40">
                  <c:v>96.290276709737057</c:v>
                </c:pt>
                <c:pt idx="41">
                  <c:v>96.462200422312037</c:v>
                </c:pt>
                <c:pt idx="42">
                  <c:v>96.617791382192394</c:v>
                </c:pt>
                <c:pt idx="43">
                  <c:v>96.758601200884115</c:v>
                </c:pt>
                <c:pt idx="44">
                  <c:v>96.886034086800123</c:v>
                </c:pt>
                <c:pt idx="45">
                  <c:v>97.001360848554114</c:v>
                </c:pt>
                <c:pt idx="46">
                  <c:v>97.105731567941476</c:v>
                </c:pt>
                <c:pt idx="47">
                  <c:v>97.200187068987034</c:v>
                </c:pt>
                <c:pt idx="48">
                  <c:v>97.285669297433259</c:v>
                </c:pt>
                <c:pt idx="49">
                  <c:v>97.3630307141771</c:v>
                </c:pt>
                <c:pt idx="50">
                  <c:v>97.43304279633027</c:v>
                </c:pt>
                <c:pt idx="51">
                  <c:v>97.496403730678892</c:v>
                </c:pt>
                <c:pt idx="52">
                  <c:v>97.553745376264402</c:v>
                </c:pt>
                <c:pt idx="53">
                  <c:v>97.605639565519283</c:v>
                </c:pt>
                <c:pt idx="54">
                  <c:v>97.652603806794957</c:v>
                </c:pt>
                <c:pt idx="55">
                  <c:v>97.695106445149435</c:v>
                </c:pt>
                <c:pt idx="56">
                  <c:v>97.733571332860237</c:v>
                </c:pt>
                <c:pt idx="57">
                  <c:v>97.768382056238508</c:v>
                </c:pt>
                <c:pt idx="58">
                  <c:v>97.799885760895847</c:v>
                </c:pt>
                <c:pt idx="59">
                  <c:v>97.828396613610735</c:v>
                </c:pt>
                <c:pt idx="60">
                  <c:v>97.854198935317712</c:v>
                </c:pt>
                <c:pt idx="61">
                  <c:v>97.877550036462523</c:v>
                </c:pt>
                <c:pt idx="62">
                  <c:v>97.898682782998577</c:v>
                </c:pt>
                <c:pt idx="63">
                  <c:v>97.917807918613704</c:v>
                </c:pt>
                <c:pt idx="64">
                  <c:v>97.935116166345409</c:v>
                </c:pt>
                <c:pt idx="65">
                  <c:v>97.950780130542597</c:v>
                </c:pt>
                <c:pt idx="66">
                  <c:v>97.964956018141052</c:v>
                </c:pt>
                <c:pt idx="67">
                  <c:v>97.977785196417656</c:v>
                </c:pt>
                <c:pt idx="68">
                  <c:v>97.98939560275798</c:v>
                </c:pt>
                <c:pt idx="69">
                  <c:v>97.999903020495978</c:v>
                </c:pt>
                <c:pt idx="70">
                  <c:v>98.009412233548858</c:v>
                </c:pt>
                <c:pt idx="71">
                  <c:v>98.018018071361723</c:v>
                </c:pt>
                <c:pt idx="72">
                  <c:v>98.025806354582357</c:v>
                </c:pt>
                <c:pt idx="73">
                  <c:v>98.03285475089703</c:v>
                </c:pt>
                <c:pt idx="74">
                  <c:v>98.039233549561814</c:v>
                </c:pt>
                <c:pt idx="75">
                  <c:v>98.045006362353448</c:v>
                </c:pt>
                <c:pt idx="76">
                  <c:v>98.050230757929867</c:v>
                </c:pt>
                <c:pt idx="77">
                  <c:v>98.054958835926527</c:v>
                </c:pt>
                <c:pt idx="78">
                  <c:v>98.059237746513503</c:v>
                </c:pt>
                <c:pt idx="79">
                  <c:v>98.063110160594718</c:v>
                </c:pt>
                <c:pt idx="80">
                  <c:v>98.066614695338217</c:v>
                </c:pt>
                <c:pt idx="81">
                  <c:v>98.069786299281091</c:v>
                </c:pt>
                <c:pt idx="82">
                  <c:v>98.072656600849385</c:v>
                </c:pt>
                <c:pt idx="83">
                  <c:v>98.075254223768695</c:v>
                </c:pt>
                <c:pt idx="84">
                  <c:v>98.077605072510664</c:v>
                </c:pt>
                <c:pt idx="85">
                  <c:v>98.079732590622143</c:v>
                </c:pt>
                <c:pt idx="86">
                  <c:v>98.081657994513037</c:v>
                </c:pt>
                <c:pt idx="87">
                  <c:v>98.083400485034304</c:v>
                </c:pt>
                <c:pt idx="88">
                  <c:v>98.084977438956045</c:v>
                </c:pt>
                <c:pt idx="89">
                  <c:v>98.086404582255227</c:v>
                </c:pt>
                <c:pt idx="90">
                  <c:v>98.087696146940985</c:v>
                </c:pt>
                <c:pt idx="91">
                  <c:v>98.088865012981586</c:v>
                </c:pt>
                <c:pt idx="92">
                  <c:v>98.089922836748329</c:v>
                </c:pt>
                <c:pt idx="93">
                  <c:v>98.090880167257239</c:v>
                </c:pt>
                <c:pt idx="94">
                  <c:v>98.091746551367805</c:v>
                </c:pt>
                <c:pt idx="95">
                  <c:v>98.092530628987859</c:v>
                </c:pt>
                <c:pt idx="96">
                  <c:v>98.093240219234019</c:v>
                </c:pt>
                <c:pt idx="97">
                  <c:v>98.093882398406791</c:v>
                </c:pt>
                <c:pt idx="98">
                  <c:v>98.094463570558148</c:v>
                </c:pt>
                <c:pt idx="99">
                  <c:v>98.094989531355125</c:v>
                </c:pt>
                <c:pt idx="100">
                  <c:v>98.095465525876392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8E07-459A-AF2F-2A7A38D9EBDE}"/>
            </c:ext>
          </c:extLst>
        </c:ser>
        <c:ser>
          <c:idx val="2"/>
          <c:order val="1"/>
          <c:tx>
            <c:strRef>
              <c:f>'Q4'!$I$14:$J$14</c:f>
              <c:strCache>
                <c:ptCount val="1"/>
                <c:pt idx="0">
                  <c:v>Dt=3 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C00000"/>
              </a:solidFill>
              <a:ln>
                <a:noFill/>
              </a:ln>
            </c:spPr>
          </c:marker>
          <c:xVal>
            <c:numRef>
              <c:f>'Q4'!$I$16:$I$116</c:f>
              <c:numCache>
                <c:formatCode>0.000E+00</c:formatCode>
                <c:ptCount val="101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  <c:pt idx="7">
                  <c:v>21</c:v>
                </c:pt>
                <c:pt idx="8">
                  <c:v>24</c:v>
                </c:pt>
                <c:pt idx="9">
                  <c:v>27</c:v>
                </c:pt>
                <c:pt idx="10">
                  <c:v>30</c:v>
                </c:pt>
                <c:pt idx="11">
                  <c:v>33</c:v>
                </c:pt>
                <c:pt idx="12">
                  <c:v>36</c:v>
                </c:pt>
                <c:pt idx="13">
                  <c:v>39</c:v>
                </c:pt>
                <c:pt idx="14">
                  <c:v>42</c:v>
                </c:pt>
                <c:pt idx="15">
                  <c:v>45</c:v>
                </c:pt>
                <c:pt idx="16">
                  <c:v>48</c:v>
                </c:pt>
                <c:pt idx="17">
                  <c:v>51</c:v>
                </c:pt>
                <c:pt idx="18">
                  <c:v>54</c:v>
                </c:pt>
                <c:pt idx="19">
                  <c:v>57</c:v>
                </c:pt>
                <c:pt idx="20">
                  <c:v>60</c:v>
                </c:pt>
                <c:pt idx="21">
                  <c:v>63</c:v>
                </c:pt>
                <c:pt idx="22">
                  <c:v>66</c:v>
                </c:pt>
                <c:pt idx="23">
                  <c:v>69</c:v>
                </c:pt>
                <c:pt idx="24">
                  <c:v>72</c:v>
                </c:pt>
                <c:pt idx="25">
                  <c:v>75</c:v>
                </c:pt>
                <c:pt idx="26">
                  <c:v>78</c:v>
                </c:pt>
                <c:pt idx="27">
                  <c:v>81</c:v>
                </c:pt>
                <c:pt idx="28">
                  <c:v>84</c:v>
                </c:pt>
                <c:pt idx="29">
                  <c:v>87</c:v>
                </c:pt>
                <c:pt idx="30">
                  <c:v>90</c:v>
                </c:pt>
                <c:pt idx="31">
                  <c:v>93</c:v>
                </c:pt>
                <c:pt idx="32">
                  <c:v>96</c:v>
                </c:pt>
                <c:pt idx="33">
                  <c:v>99</c:v>
                </c:pt>
                <c:pt idx="34">
                  <c:v>102</c:v>
                </c:pt>
                <c:pt idx="35">
                  <c:v>105</c:v>
                </c:pt>
                <c:pt idx="36">
                  <c:v>108</c:v>
                </c:pt>
                <c:pt idx="37">
                  <c:v>111</c:v>
                </c:pt>
                <c:pt idx="38">
                  <c:v>114</c:v>
                </c:pt>
                <c:pt idx="39">
                  <c:v>117</c:v>
                </c:pt>
                <c:pt idx="40">
                  <c:v>120</c:v>
                </c:pt>
                <c:pt idx="41">
                  <c:v>123</c:v>
                </c:pt>
                <c:pt idx="42">
                  <c:v>126</c:v>
                </c:pt>
                <c:pt idx="43">
                  <c:v>129</c:v>
                </c:pt>
                <c:pt idx="44">
                  <c:v>132</c:v>
                </c:pt>
                <c:pt idx="45">
                  <c:v>135</c:v>
                </c:pt>
                <c:pt idx="46">
                  <c:v>138</c:v>
                </c:pt>
                <c:pt idx="47">
                  <c:v>141</c:v>
                </c:pt>
                <c:pt idx="48">
                  <c:v>144</c:v>
                </c:pt>
                <c:pt idx="49">
                  <c:v>147</c:v>
                </c:pt>
                <c:pt idx="50">
                  <c:v>150</c:v>
                </c:pt>
                <c:pt idx="51">
                  <c:v>153</c:v>
                </c:pt>
                <c:pt idx="52">
                  <c:v>156</c:v>
                </c:pt>
                <c:pt idx="53">
                  <c:v>159</c:v>
                </c:pt>
                <c:pt idx="54">
                  <c:v>162</c:v>
                </c:pt>
                <c:pt idx="55">
                  <c:v>165</c:v>
                </c:pt>
                <c:pt idx="56">
                  <c:v>168</c:v>
                </c:pt>
                <c:pt idx="57">
                  <c:v>171</c:v>
                </c:pt>
                <c:pt idx="58">
                  <c:v>174</c:v>
                </c:pt>
                <c:pt idx="59">
                  <c:v>177</c:v>
                </c:pt>
                <c:pt idx="60">
                  <c:v>180</c:v>
                </c:pt>
                <c:pt idx="61">
                  <c:v>183</c:v>
                </c:pt>
                <c:pt idx="62">
                  <c:v>186</c:v>
                </c:pt>
                <c:pt idx="63">
                  <c:v>189</c:v>
                </c:pt>
                <c:pt idx="64">
                  <c:v>192</c:v>
                </c:pt>
                <c:pt idx="65">
                  <c:v>195</c:v>
                </c:pt>
                <c:pt idx="66">
                  <c:v>198</c:v>
                </c:pt>
                <c:pt idx="67">
                  <c:v>201</c:v>
                </c:pt>
                <c:pt idx="68">
                  <c:v>204</c:v>
                </c:pt>
                <c:pt idx="69">
                  <c:v>207</c:v>
                </c:pt>
                <c:pt idx="70">
                  <c:v>210</c:v>
                </c:pt>
                <c:pt idx="71">
                  <c:v>213</c:v>
                </c:pt>
                <c:pt idx="72">
                  <c:v>216</c:v>
                </c:pt>
                <c:pt idx="73">
                  <c:v>219</c:v>
                </c:pt>
                <c:pt idx="74">
                  <c:v>222</c:v>
                </c:pt>
                <c:pt idx="75">
                  <c:v>225</c:v>
                </c:pt>
                <c:pt idx="76">
                  <c:v>228</c:v>
                </c:pt>
                <c:pt idx="77">
                  <c:v>231</c:v>
                </c:pt>
                <c:pt idx="78">
                  <c:v>234</c:v>
                </c:pt>
                <c:pt idx="79">
                  <c:v>237</c:v>
                </c:pt>
                <c:pt idx="80">
                  <c:v>240</c:v>
                </c:pt>
                <c:pt idx="81">
                  <c:v>243</c:v>
                </c:pt>
                <c:pt idx="82">
                  <c:v>246</c:v>
                </c:pt>
                <c:pt idx="83">
                  <c:v>249</c:v>
                </c:pt>
                <c:pt idx="84">
                  <c:v>252</c:v>
                </c:pt>
                <c:pt idx="85">
                  <c:v>255</c:v>
                </c:pt>
                <c:pt idx="86">
                  <c:v>258</c:v>
                </c:pt>
                <c:pt idx="87">
                  <c:v>261</c:v>
                </c:pt>
                <c:pt idx="88">
                  <c:v>264</c:v>
                </c:pt>
                <c:pt idx="89">
                  <c:v>267</c:v>
                </c:pt>
                <c:pt idx="90">
                  <c:v>270</c:v>
                </c:pt>
                <c:pt idx="91">
                  <c:v>273</c:v>
                </c:pt>
                <c:pt idx="92">
                  <c:v>276</c:v>
                </c:pt>
                <c:pt idx="93">
                  <c:v>279</c:v>
                </c:pt>
                <c:pt idx="94">
                  <c:v>282</c:v>
                </c:pt>
                <c:pt idx="95">
                  <c:v>285</c:v>
                </c:pt>
                <c:pt idx="96">
                  <c:v>288</c:v>
                </c:pt>
                <c:pt idx="97">
                  <c:v>291</c:v>
                </c:pt>
                <c:pt idx="98">
                  <c:v>294</c:v>
                </c:pt>
                <c:pt idx="99">
                  <c:v>297</c:v>
                </c:pt>
                <c:pt idx="100">
                  <c:v>300</c:v>
                </c:pt>
              </c:numCache>
            </c:numRef>
          </c:xVal>
          <c:yVal>
            <c:numRef>
              <c:f>'Q4'!$J$16:$J$116</c:f>
              <c:numCache>
                <c:formatCode>0.000E+00</c:formatCode>
                <c:ptCount val="101"/>
                <c:pt idx="0">
                  <c:v>0</c:v>
                </c:pt>
                <c:pt idx="1">
                  <c:v>25.015499999999999</c:v>
                </c:pt>
                <c:pt idx="2">
                  <c:v>43.652047500000002</c:v>
                </c:pt>
                <c:pt idx="3">
                  <c:v>57.536275387499998</c:v>
                </c:pt>
                <c:pt idx="4">
                  <c:v>67.880025163687492</c:v>
                </c:pt>
                <c:pt idx="5">
                  <c:v>75.586118746947179</c:v>
                </c:pt>
                <c:pt idx="6">
                  <c:v>81.327158466475652</c:v>
                </c:pt>
                <c:pt idx="7">
                  <c:v>85.604233057524354</c:v>
                </c:pt>
                <c:pt idx="8">
                  <c:v>88.790653627855647</c:v>
                </c:pt>
                <c:pt idx="9">
                  <c:v>91.164536952752457</c:v>
                </c:pt>
                <c:pt idx="10">
                  <c:v>92.933080029800578</c:v>
                </c:pt>
                <c:pt idx="11">
                  <c:v>94.250644622201435</c:v>
                </c:pt>
                <c:pt idx="12">
                  <c:v>95.232230243540073</c:v>
                </c:pt>
                <c:pt idx="13">
                  <c:v>95.963511531437348</c:v>
                </c:pt>
                <c:pt idx="14">
                  <c:v>96.508316090920829</c:v>
                </c:pt>
                <c:pt idx="15">
                  <c:v>96.914195487736023</c:v>
                </c:pt>
                <c:pt idx="16">
                  <c:v>97.216575638363338</c:v>
                </c:pt>
                <c:pt idx="17">
                  <c:v>97.441848850580683</c:v>
                </c:pt>
                <c:pt idx="18">
                  <c:v>97.609677393682603</c:v>
                </c:pt>
                <c:pt idx="19">
                  <c:v>97.734709658293539</c:v>
                </c:pt>
                <c:pt idx="20">
                  <c:v>97.827858695428688</c:v>
                </c:pt>
                <c:pt idx="21">
                  <c:v>97.897254728094367</c:v>
                </c:pt>
                <c:pt idx="22">
                  <c:v>97.948954772430298</c:v>
                </c:pt>
                <c:pt idx="23">
                  <c:v>97.987471305460573</c:v>
                </c:pt>
                <c:pt idx="24">
                  <c:v>98.016166122568123</c:v>
                </c:pt>
                <c:pt idx="25">
                  <c:v>98.037543761313245</c:v>
                </c:pt>
                <c:pt idx="26">
                  <c:v>98.053470102178366</c:v>
                </c:pt>
                <c:pt idx="27">
                  <c:v>98.065335226122883</c:v>
                </c:pt>
                <c:pt idx="28">
                  <c:v>98.074174743461555</c:v>
                </c:pt>
                <c:pt idx="29">
                  <c:v>98.080760183878851</c:v>
                </c:pt>
                <c:pt idx="30">
                  <c:v>98.085666336989746</c:v>
                </c:pt>
                <c:pt idx="31">
                  <c:v>98.089321421057363</c:v>
                </c:pt>
                <c:pt idx="32">
                  <c:v>98.092044458687738</c:v>
                </c:pt>
                <c:pt idx="33">
                  <c:v>98.09407312172236</c:v>
                </c:pt>
                <c:pt idx="34">
                  <c:v>98.095584475683154</c:v>
                </c:pt>
                <c:pt idx="35">
                  <c:v>98.096710434383951</c:v>
                </c:pt>
                <c:pt idx="36">
                  <c:v>98.097549273616039</c:v>
                </c:pt>
                <c:pt idx="37">
                  <c:v>98.098174208843957</c:v>
                </c:pt>
                <c:pt idx="38">
                  <c:v>98.098639785588745</c:v>
                </c:pt>
                <c:pt idx="39">
                  <c:v>98.098986640263618</c:v>
                </c:pt>
                <c:pt idx="40">
                  <c:v>98.099245046996401</c:v>
                </c:pt>
                <c:pt idx="41">
                  <c:v>98.099437560012319</c:v>
                </c:pt>
                <c:pt idx="42">
                  <c:v>98.099580982209176</c:v>
                </c:pt>
                <c:pt idx="43">
                  <c:v>98.09968783174584</c:v>
                </c:pt>
                <c:pt idx="44">
                  <c:v>98.099767434650644</c:v>
                </c:pt>
                <c:pt idx="45">
                  <c:v>98.099826738814727</c:v>
                </c:pt>
                <c:pt idx="46">
                  <c:v>98.099870920416976</c:v>
                </c:pt>
                <c:pt idx="47">
                  <c:v>98.099903835710649</c:v>
                </c:pt>
                <c:pt idx="48">
                  <c:v>98.099928357604426</c:v>
                </c:pt>
                <c:pt idx="49">
                  <c:v>98.099946626415289</c:v>
                </c:pt>
                <c:pt idx="50">
                  <c:v>98.099960236679394</c:v>
                </c:pt>
                <c:pt idx="51">
                  <c:v>98.099970376326155</c:v>
                </c:pt>
                <c:pt idx="52">
                  <c:v>98.099977930362982</c:v>
                </c:pt>
                <c:pt idx="53">
                  <c:v>98.099983558120414</c:v>
                </c:pt>
                <c:pt idx="54">
                  <c:v>98.099987750799698</c:v>
                </c:pt>
                <c:pt idx="55">
                  <c:v>98.099990874345778</c:v>
                </c:pt>
                <c:pt idx="56">
                  <c:v>98.099993201387605</c:v>
                </c:pt>
                <c:pt idx="57">
                  <c:v>98.099994935033763</c:v>
                </c:pt>
                <c:pt idx="58">
                  <c:v>98.099996226600155</c:v>
                </c:pt>
                <c:pt idx="59">
                  <c:v>98.099997188817113</c:v>
                </c:pt>
                <c:pt idx="60">
                  <c:v>98.099997905668758</c:v>
                </c:pt>
                <c:pt idx="61">
                  <c:v>98.099998439723223</c:v>
                </c:pt>
                <c:pt idx="62">
                  <c:v>98.099998837593802</c:v>
                </c:pt>
                <c:pt idx="63">
                  <c:v>98.099999134007376</c:v>
                </c:pt>
                <c:pt idx="64">
                  <c:v>98.099999354835489</c:v>
                </c:pt>
                <c:pt idx="65">
                  <c:v>98.099999519352437</c:v>
                </c:pt>
                <c:pt idx="66">
                  <c:v>98.099999641917563</c:v>
                </c:pt>
                <c:pt idx="67">
                  <c:v>98.099999733228586</c:v>
                </c:pt>
                <c:pt idx="68">
                  <c:v>98.099999801255294</c:v>
                </c:pt>
                <c:pt idx="69">
                  <c:v>98.099999851935195</c:v>
                </c:pt>
                <c:pt idx="70">
                  <c:v>98.099999889691716</c:v>
                </c:pt>
                <c:pt idx="71">
                  <c:v>98.099999917820327</c:v>
                </c:pt>
                <c:pt idx="72">
                  <c:v>98.099999938776151</c:v>
                </c:pt>
                <c:pt idx="73">
                  <c:v>98.099999954388238</c:v>
                </c:pt>
                <c:pt idx="74">
                  <c:v>98.09999996601924</c:v>
                </c:pt>
                <c:pt idx="75">
                  <c:v>98.099999974684323</c:v>
                </c:pt>
                <c:pt idx="76">
                  <c:v>98.099999981139817</c:v>
                </c:pt>
                <c:pt idx="77">
                  <c:v>98.099999985949168</c:v>
                </c:pt>
                <c:pt idx="78">
                  <c:v>98.099999989532137</c:v>
                </c:pt>
                <c:pt idx="79">
                  <c:v>98.099999992201447</c:v>
                </c:pt>
                <c:pt idx="80">
                  <c:v>98.099999994190085</c:v>
                </c:pt>
                <c:pt idx="81">
                  <c:v>98.09999999567161</c:v>
                </c:pt>
                <c:pt idx="82">
                  <c:v>98.099999996775352</c:v>
                </c:pt>
                <c:pt idx="83">
                  <c:v>98.099999997597635</c:v>
                </c:pt>
                <c:pt idx="84">
                  <c:v>98.099999998210237</c:v>
                </c:pt>
                <c:pt idx="85">
                  <c:v>98.099999998666618</c:v>
                </c:pt>
                <c:pt idx="86">
                  <c:v>98.099999999006627</c:v>
                </c:pt>
                <c:pt idx="87">
                  <c:v>98.099999999259936</c:v>
                </c:pt>
                <c:pt idx="88">
                  <c:v>98.099999999448642</c:v>
                </c:pt>
                <c:pt idx="89">
                  <c:v>98.099999999589244</c:v>
                </c:pt>
                <c:pt idx="90">
                  <c:v>98.099999999693992</c:v>
                </c:pt>
                <c:pt idx="91">
                  <c:v>98.099999999772024</c:v>
                </c:pt>
                <c:pt idx="92">
                  <c:v>98.09999999983016</c:v>
                </c:pt>
                <c:pt idx="93">
                  <c:v>98.099999999873475</c:v>
                </c:pt>
                <c:pt idx="94">
                  <c:v>98.099999999905734</c:v>
                </c:pt>
                <c:pt idx="95">
                  <c:v>98.099999999929778</c:v>
                </c:pt>
                <c:pt idx="96">
                  <c:v>98.099999999947684</c:v>
                </c:pt>
                <c:pt idx="97">
                  <c:v>98.099999999961028</c:v>
                </c:pt>
                <c:pt idx="98">
                  <c:v>98.099999999970962</c:v>
                </c:pt>
                <c:pt idx="99">
                  <c:v>98.099999999978365</c:v>
                </c:pt>
                <c:pt idx="100">
                  <c:v>98.099999999983879</c:v>
                </c:pt>
              </c:numCache>
            </c:numRef>
          </c:yVal>
        </c:ser>
        <c:ser>
          <c:idx val="3"/>
          <c:order val="2"/>
          <c:tx>
            <c:strRef>
              <c:f>'Q4'!$K$14:$L$14</c:f>
              <c:strCache>
                <c:ptCount val="1"/>
                <c:pt idx="0">
                  <c:v>Dt=10 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accent6"/>
              </a:solidFill>
              <a:ln>
                <a:noFill/>
              </a:ln>
            </c:spPr>
          </c:marker>
          <c:xVal>
            <c:numRef>
              <c:f>'Q4'!$K$16:$K$116</c:f>
              <c:numCache>
                <c:formatCode>0.000E+00</c:formatCode>
                <c:ptCount val="10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  <c:pt idx="90">
                  <c:v>900</c:v>
                </c:pt>
                <c:pt idx="91">
                  <c:v>910</c:v>
                </c:pt>
                <c:pt idx="92">
                  <c:v>920</c:v>
                </c:pt>
                <c:pt idx="93">
                  <c:v>930</c:v>
                </c:pt>
                <c:pt idx="94">
                  <c:v>940</c:v>
                </c:pt>
                <c:pt idx="95">
                  <c:v>950</c:v>
                </c:pt>
                <c:pt idx="96">
                  <c:v>960</c:v>
                </c:pt>
                <c:pt idx="97">
                  <c:v>970</c:v>
                </c:pt>
                <c:pt idx="98">
                  <c:v>980</c:v>
                </c:pt>
                <c:pt idx="99">
                  <c:v>990</c:v>
                </c:pt>
                <c:pt idx="100">
                  <c:v>1000</c:v>
                </c:pt>
              </c:numCache>
            </c:numRef>
          </c:xVal>
          <c:yVal>
            <c:numRef>
              <c:f>'Q4'!$L$16:$L$116</c:f>
              <c:numCache>
                <c:formatCode>0.000E+00</c:formatCode>
                <c:ptCount val="101"/>
                <c:pt idx="0">
                  <c:v>0</c:v>
                </c:pt>
                <c:pt idx="1">
                  <c:v>49.05</c:v>
                </c:pt>
                <c:pt idx="2">
                  <c:v>73.574999999999989</c:v>
                </c:pt>
                <c:pt idx="3">
                  <c:v>85.837499999999991</c:v>
                </c:pt>
                <c:pt idx="4">
                  <c:v>91.96875</c:v>
                </c:pt>
                <c:pt idx="5">
                  <c:v>95.034374999999997</c:v>
                </c:pt>
                <c:pt idx="6">
                  <c:v>96.567187499999989</c:v>
                </c:pt>
                <c:pt idx="7">
                  <c:v>97.333593750000006</c:v>
                </c:pt>
                <c:pt idx="8">
                  <c:v>97.716796875</c:v>
                </c:pt>
                <c:pt idx="9">
                  <c:v>97.908398437500011</c:v>
                </c:pt>
                <c:pt idx="10">
                  <c:v>98.004199218750003</c:v>
                </c:pt>
                <c:pt idx="11">
                  <c:v>98.052099609374991</c:v>
                </c:pt>
                <c:pt idx="12">
                  <c:v>98.076049804687486</c:v>
                </c:pt>
                <c:pt idx="13">
                  <c:v>98.088024902343733</c:v>
                </c:pt>
                <c:pt idx="14">
                  <c:v>98.094012451171878</c:v>
                </c:pt>
                <c:pt idx="15">
                  <c:v>98.097006225585943</c:v>
                </c:pt>
                <c:pt idx="16">
                  <c:v>98.098503112792969</c:v>
                </c:pt>
                <c:pt idx="17">
                  <c:v>98.099251556396496</c:v>
                </c:pt>
                <c:pt idx="18">
                  <c:v>98.099625778198259</c:v>
                </c:pt>
                <c:pt idx="19">
                  <c:v>98.099812889099127</c:v>
                </c:pt>
                <c:pt idx="20">
                  <c:v>98.099906444549575</c:v>
                </c:pt>
                <c:pt idx="21">
                  <c:v>98.099953222274792</c:v>
                </c:pt>
                <c:pt idx="22">
                  <c:v>98.099976611137393</c:v>
                </c:pt>
                <c:pt idx="23">
                  <c:v>98.099988305568701</c:v>
                </c:pt>
                <c:pt idx="24">
                  <c:v>98.099994152784348</c:v>
                </c:pt>
                <c:pt idx="25">
                  <c:v>98.099997076392171</c:v>
                </c:pt>
                <c:pt idx="26">
                  <c:v>98.099998538196076</c:v>
                </c:pt>
                <c:pt idx="27">
                  <c:v>98.099999269098049</c:v>
                </c:pt>
                <c:pt idx="28">
                  <c:v>98.099999634549022</c:v>
                </c:pt>
                <c:pt idx="29">
                  <c:v>98.099999817274522</c:v>
                </c:pt>
                <c:pt idx="30">
                  <c:v>98.099999908637258</c:v>
                </c:pt>
                <c:pt idx="31">
                  <c:v>98.099999954318619</c:v>
                </c:pt>
                <c:pt idx="32">
                  <c:v>98.0999999771593</c:v>
                </c:pt>
                <c:pt idx="33">
                  <c:v>98.09999998857964</c:v>
                </c:pt>
                <c:pt idx="34">
                  <c:v>98.099999994289831</c:v>
                </c:pt>
                <c:pt idx="35">
                  <c:v>98.09999999714492</c:v>
                </c:pt>
                <c:pt idx="36">
                  <c:v>98.099999998572457</c:v>
                </c:pt>
                <c:pt idx="37">
                  <c:v>98.09999999928624</c:v>
                </c:pt>
                <c:pt idx="38">
                  <c:v>98.099999999643131</c:v>
                </c:pt>
                <c:pt idx="39">
                  <c:v>98.099999999821563</c:v>
                </c:pt>
                <c:pt idx="40">
                  <c:v>98.099999999910793</c:v>
                </c:pt>
                <c:pt idx="41">
                  <c:v>98.099999999955401</c:v>
                </c:pt>
                <c:pt idx="42">
                  <c:v>98.099999999977697</c:v>
                </c:pt>
                <c:pt idx="43">
                  <c:v>98.099999999988853</c:v>
                </c:pt>
                <c:pt idx="44">
                  <c:v>98.099999999994424</c:v>
                </c:pt>
                <c:pt idx="45">
                  <c:v>98.099999999997209</c:v>
                </c:pt>
                <c:pt idx="46">
                  <c:v>98.099999999998616</c:v>
                </c:pt>
                <c:pt idx="47">
                  <c:v>98.099999999999312</c:v>
                </c:pt>
                <c:pt idx="48">
                  <c:v>98.099999999999653</c:v>
                </c:pt>
                <c:pt idx="49">
                  <c:v>98.099999999999824</c:v>
                </c:pt>
                <c:pt idx="50">
                  <c:v>98.099999999999824</c:v>
                </c:pt>
                <c:pt idx="51">
                  <c:v>98.099999999999824</c:v>
                </c:pt>
                <c:pt idx="52">
                  <c:v>98.099999999999824</c:v>
                </c:pt>
                <c:pt idx="53">
                  <c:v>98.099999999999824</c:v>
                </c:pt>
                <c:pt idx="54">
                  <c:v>98.099999999999824</c:v>
                </c:pt>
                <c:pt idx="55">
                  <c:v>98.099999999999824</c:v>
                </c:pt>
                <c:pt idx="56">
                  <c:v>98.099999999999824</c:v>
                </c:pt>
                <c:pt idx="57">
                  <c:v>98.099999999999824</c:v>
                </c:pt>
                <c:pt idx="58">
                  <c:v>98.099999999999824</c:v>
                </c:pt>
                <c:pt idx="59">
                  <c:v>98.099999999999824</c:v>
                </c:pt>
                <c:pt idx="60">
                  <c:v>98.099999999999824</c:v>
                </c:pt>
                <c:pt idx="61">
                  <c:v>98.099999999999824</c:v>
                </c:pt>
                <c:pt idx="62">
                  <c:v>98.099999999999824</c:v>
                </c:pt>
                <c:pt idx="63">
                  <c:v>98.099999999999824</c:v>
                </c:pt>
                <c:pt idx="64">
                  <c:v>98.099999999999824</c:v>
                </c:pt>
                <c:pt idx="65">
                  <c:v>98.099999999999824</c:v>
                </c:pt>
                <c:pt idx="66">
                  <c:v>98.099999999999824</c:v>
                </c:pt>
                <c:pt idx="67">
                  <c:v>98.099999999999824</c:v>
                </c:pt>
                <c:pt idx="68">
                  <c:v>98.099999999999824</c:v>
                </c:pt>
                <c:pt idx="69">
                  <c:v>98.099999999999824</c:v>
                </c:pt>
                <c:pt idx="70">
                  <c:v>98.099999999999824</c:v>
                </c:pt>
                <c:pt idx="71">
                  <c:v>98.099999999999824</c:v>
                </c:pt>
                <c:pt idx="72">
                  <c:v>98.099999999999824</c:v>
                </c:pt>
                <c:pt idx="73">
                  <c:v>98.099999999999824</c:v>
                </c:pt>
                <c:pt idx="74">
                  <c:v>98.099999999999824</c:v>
                </c:pt>
                <c:pt idx="75">
                  <c:v>98.099999999999824</c:v>
                </c:pt>
                <c:pt idx="76">
                  <c:v>98.099999999999824</c:v>
                </c:pt>
                <c:pt idx="77">
                  <c:v>98.099999999999824</c:v>
                </c:pt>
                <c:pt idx="78">
                  <c:v>98.099999999999824</c:v>
                </c:pt>
                <c:pt idx="79">
                  <c:v>98.099999999999824</c:v>
                </c:pt>
                <c:pt idx="80">
                  <c:v>98.099999999999824</c:v>
                </c:pt>
                <c:pt idx="81">
                  <c:v>98.099999999999824</c:v>
                </c:pt>
                <c:pt idx="82">
                  <c:v>98.099999999999824</c:v>
                </c:pt>
                <c:pt idx="83">
                  <c:v>98.099999999999824</c:v>
                </c:pt>
                <c:pt idx="84">
                  <c:v>98.099999999999824</c:v>
                </c:pt>
                <c:pt idx="85">
                  <c:v>98.099999999999824</c:v>
                </c:pt>
                <c:pt idx="86">
                  <c:v>98.099999999999824</c:v>
                </c:pt>
                <c:pt idx="87">
                  <c:v>98.099999999999824</c:v>
                </c:pt>
                <c:pt idx="88">
                  <c:v>98.099999999999824</c:v>
                </c:pt>
                <c:pt idx="89">
                  <c:v>98.099999999999824</c:v>
                </c:pt>
                <c:pt idx="90">
                  <c:v>98.099999999999824</c:v>
                </c:pt>
                <c:pt idx="91">
                  <c:v>98.099999999999824</c:v>
                </c:pt>
                <c:pt idx="92">
                  <c:v>98.099999999999824</c:v>
                </c:pt>
                <c:pt idx="93">
                  <c:v>98.099999999999824</c:v>
                </c:pt>
                <c:pt idx="94">
                  <c:v>98.099999999999824</c:v>
                </c:pt>
                <c:pt idx="95">
                  <c:v>98.099999999999824</c:v>
                </c:pt>
                <c:pt idx="96">
                  <c:v>98.099999999999824</c:v>
                </c:pt>
                <c:pt idx="97">
                  <c:v>98.099999999999824</c:v>
                </c:pt>
                <c:pt idx="98">
                  <c:v>98.099999999999824</c:v>
                </c:pt>
                <c:pt idx="99">
                  <c:v>98.099999999999824</c:v>
                </c:pt>
                <c:pt idx="100">
                  <c:v>98.099999999999824</c:v>
                </c:pt>
              </c:numCache>
            </c:numRef>
          </c:yVal>
        </c:ser>
        <c:ser>
          <c:idx val="4"/>
          <c:order val="3"/>
          <c:tx>
            <c:strRef>
              <c:f>'Q4'!$M$14:$N$14</c:f>
              <c:strCache>
                <c:ptCount val="1"/>
                <c:pt idx="0">
                  <c:v>Dt=20 s</c:v>
                </c:pt>
              </c:strCache>
            </c:strRef>
          </c:tx>
          <c:spPr>
            <a:ln w="19050">
              <a:noFill/>
            </a:ln>
          </c:spPr>
          <c:xVal>
            <c:numRef>
              <c:f>'Q4'!$M$16:$M$116</c:f>
              <c:numCache>
                <c:formatCode>0.000E+00</c:formatCode>
                <c:ptCount val="101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  <c:pt idx="12">
                  <c:v>240</c:v>
                </c:pt>
                <c:pt idx="13">
                  <c:v>260</c:v>
                </c:pt>
                <c:pt idx="14">
                  <c:v>280</c:v>
                </c:pt>
                <c:pt idx="15">
                  <c:v>300</c:v>
                </c:pt>
                <c:pt idx="16">
                  <c:v>320</c:v>
                </c:pt>
                <c:pt idx="17">
                  <c:v>340</c:v>
                </c:pt>
                <c:pt idx="18">
                  <c:v>360</c:v>
                </c:pt>
                <c:pt idx="19">
                  <c:v>380</c:v>
                </c:pt>
                <c:pt idx="20">
                  <c:v>400</c:v>
                </c:pt>
                <c:pt idx="21">
                  <c:v>420</c:v>
                </c:pt>
                <c:pt idx="22">
                  <c:v>440</c:v>
                </c:pt>
                <c:pt idx="23">
                  <c:v>460</c:v>
                </c:pt>
                <c:pt idx="24">
                  <c:v>480</c:v>
                </c:pt>
                <c:pt idx="25">
                  <c:v>500</c:v>
                </c:pt>
                <c:pt idx="26">
                  <c:v>520</c:v>
                </c:pt>
                <c:pt idx="27">
                  <c:v>540</c:v>
                </c:pt>
                <c:pt idx="28">
                  <c:v>560</c:v>
                </c:pt>
                <c:pt idx="29">
                  <c:v>580</c:v>
                </c:pt>
                <c:pt idx="30">
                  <c:v>600</c:v>
                </c:pt>
                <c:pt idx="31">
                  <c:v>620</c:v>
                </c:pt>
                <c:pt idx="32">
                  <c:v>640</c:v>
                </c:pt>
                <c:pt idx="33">
                  <c:v>660</c:v>
                </c:pt>
                <c:pt idx="34">
                  <c:v>680</c:v>
                </c:pt>
                <c:pt idx="35">
                  <c:v>700</c:v>
                </c:pt>
                <c:pt idx="36">
                  <c:v>720</c:v>
                </c:pt>
                <c:pt idx="37">
                  <c:v>740</c:v>
                </c:pt>
                <c:pt idx="38">
                  <c:v>760</c:v>
                </c:pt>
                <c:pt idx="39">
                  <c:v>780</c:v>
                </c:pt>
                <c:pt idx="40">
                  <c:v>800</c:v>
                </c:pt>
                <c:pt idx="41">
                  <c:v>820</c:v>
                </c:pt>
                <c:pt idx="42">
                  <c:v>840</c:v>
                </c:pt>
                <c:pt idx="43">
                  <c:v>860</c:v>
                </c:pt>
                <c:pt idx="44">
                  <c:v>880</c:v>
                </c:pt>
                <c:pt idx="45">
                  <c:v>900</c:v>
                </c:pt>
                <c:pt idx="46">
                  <c:v>920</c:v>
                </c:pt>
                <c:pt idx="47">
                  <c:v>940</c:v>
                </c:pt>
                <c:pt idx="48">
                  <c:v>960</c:v>
                </c:pt>
                <c:pt idx="49">
                  <c:v>980</c:v>
                </c:pt>
                <c:pt idx="50">
                  <c:v>1000</c:v>
                </c:pt>
                <c:pt idx="51">
                  <c:v>1020</c:v>
                </c:pt>
                <c:pt idx="52">
                  <c:v>1040</c:v>
                </c:pt>
                <c:pt idx="53">
                  <c:v>1060</c:v>
                </c:pt>
                <c:pt idx="54">
                  <c:v>1080</c:v>
                </c:pt>
                <c:pt idx="55">
                  <c:v>1100</c:v>
                </c:pt>
                <c:pt idx="56">
                  <c:v>1120</c:v>
                </c:pt>
                <c:pt idx="57">
                  <c:v>1140</c:v>
                </c:pt>
                <c:pt idx="58">
                  <c:v>1160</c:v>
                </c:pt>
                <c:pt idx="59">
                  <c:v>1180</c:v>
                </c:pt>
                <c:pt idx="60">
                  <c:v>1200</c:v>
                </c:pt>
                <c:pt idx="61">
                  <c:v>1220</c:v>
                </c:pt>
                <c:pt idx="62">
                  <c:v>1240</c:v>
                </c:pt>
                <c:pt idx="63">
                  <c:v>1260</c:v>
                </c:pt>
                <c:pt idx="64">
                  <c:v>1280</c:v>
                </c:pt>
                <c:pt idx="65">
                  <c:v>1300</c:v>
                </c:pt>
                <c:pt idx="66">
                  <c:v>1320</c:v>
                </c:pt>
                <c:pt idx="67">
                  <c:v>1340</c:v>
                </c:pt>
                <c:pt idx="68">
                  <c:v>1360</c:v>
                </c:pt>
                <c:pt idx="69">
                  <c:v>1380</c:v>
                </c:pt>
                <c:pt idx="70">
                  <c:v>1400</c:v>
                </c:pt>
                <c:pt idx="71">
                  <c:v>1420</c:v>
                </c:pt>
                <c:pt idx="72">
                  <c:v>1440</c:v>
                </c:pt>
                <c:pt idx="73">
                  <c:v>1460</c:v>
                </c:pt>
                <c:pt idx="74">
                  <c:v>1480</c:v>
                </c:pt>
                <c:pt idx="75">
                  <c:v>1500</c:v>
                </c:pt>
                <c:pt idx="76">
                  <c:v>1520</c:v>
                </c:pt>
                <c:pt idx="77">
                  <c:v>1540</c:v>
                </c:pt>
                <c:pt idx="78">
                  <c:v>1560</c:v>
                </c:pt>
                <c:pt idx="79">
                  <c:v>1580</c:v>
                </c:pt>
                <c:pt idx="80">
                  <c:v>1600</c:v>
                </c:pt>
                <c:pt idx="81">
                  <c:v>1620</c:v>
                </c:pt>
                <c:pt idx="82">
                  <c:v>1640</c:v>
                </c:pt>
                <c:pt idx="83">
                  <c:v>1660</c:v>
                </c:pt>
                <c:pt idx="84">
                  <c:v>1680</c:v>
                </c:pt>
                <c:pt idx="85">
                  <c:v>1700</c:v>
                </c:pt>
                <c:pt idx="86">
                  <c:v>1720</c:v>
                </c:pt>
                <c:pt idx="87">
                  <c:v>1740</c:v>
                </c:pt>
                <c:pt idx="88">
                  <c:v>1760</c:v>
                </c:pt>
                <c:pt idx="89">
                  <c:v>1780</c:v>
                </c:pt>
                <c:pt idx="90">
                  <c:v>1800</c:v>
                </c:pt>
                <c:pt idx="91">
                  <c:v>1820</c:v>
                </c:pt>
                <c:pt idx="92">
                  <c:v>1840</c:v>
                </c:pt>
                <c:pt idx="93">
                  <c:v>1860</c:v>
                </c:pt>
                <c:pt idx="94">
                  <c:v>1880</c:v>
                </c:pt>
                <c:pt idx="95">
                  <c:v>1900</c:v>
                </c:pt>
                <c:pt idx="96">
                  <c:v>1920</c:v>
                </c:pt>
                <c:pt idx="97">
                  <c:v>1940</c:v>
                </c:pt>
                <c:pt idx="98">
                  <c:v>1960</c:v>
                </c:pt>
                <c:pt idx="99">
                  <c:v>1980</c:v>
                </c:pt>
                <c:pt idx="100">
                  <c:v>2000</c:v>
                </c:pt>
              </c:numCache>
            </c:numRef>
          </c:xVal>
          <c:yVal>
            <c:numRef>
              <c:f>'Q4'!$N$16:$N$116</c:f>
              <c:numCache>
                <c:formatCode>0.000E+00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yVal>
        </c:ser>
        <c:ser>
          <c:idx val="1"/>
          <c:order val="4"/>
          <c:tx>
            <c:v>Analytique</c:v>
          </c:tx>
          <c:spPr>
            <a:ln w="41275" cap="rnd">
              <a:solidFill>
                <a:srgbClr val="ED7D31"/>
              </a:solidFill>
              <a:round/>
            </a:ln>
            <a:effectLst/>
          </c:spPr>
          <c:marker>
            <c:symbol val="none"/>
          </c:marker>
          <c:xVal>
            <c:numRef>
              <c:f>'Q1'!$A$16:$A$100</c:f>
              <c:numCache>
                <c:formatCode>General</c:formatCode>
                <c:ptCount val="8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</c:numCache>
            </c:numRef>
          </c:xVal>
          <c:yVal>
            <c:numRef>
              <c:f>'Q1'!$B$16:$B$100</c:f>
              <c:numCache>
                <c:formatCode>0.00E+00</c:formatCode>
                <c:ptCount val="85"/>
                <c:pt idx="0">
                  <c:v>0</c:v>
                </c:pt>
                <c:pt idx="1">
                  <c:v>38.599342282190662</c:v>
                </c:pt>
                <c:pt idx="2">
                  <c:v>62.011026821081515</c:v>
                </c:pt>
                <c:pt idx="3">
                  <c:v>76.210931289439046</c:v>
                </c:pt>
                <c:pt idx="4">
                  <c:v>84.823608714488302</c:v>
                </c:pt>
                <c:pt idx="5">
                  <c:v>90.047461634995528</c:v>
                </c:pt>
                <c:pt idx="6">
                  <c:v>93.215888593112552</c:v>
                </c:pt>
                <c:pt idx="7">
                  <c:v>95.137636686270568</c:v>
                </c:pt>
                <c:pt idx="8">
                  <c:v>96.303235825015179</c:v>
                </c:pt>
                <c:pt idx="9">
                  <c:v>97.010207439598446</c:v>
                </c:pt>
                <c:pt idx="10">
                  <c:v>97.439007399389723</c:v>
                </c:pt>
                <c:pt idx="11">
                  <c:v>97.699087721886684</c:v>
                </c:pt>
                <c:pt idx="12">
                  <c:v>97.856834411469038</c:v>
                </c:pt>
                <c:pt idx="13">
                  <c:v>97.952512615168914</c:v>
                </c:pt>
                <c:pt idx="14">
                  <c:v>98.010544379179109</c:v>
                </c:pt>
                <c:pt idx="15">
                  <c:v>98.045742423288516</c:v>
                </c:pt>
                <c:pt idx="16">
                  <c:v>98.067091116202775</c:v>
                </c:pt>
                <c:pt idx="17">
                  <c:v>98.080039753000065</c:v>
                </c:pt>
                <c:pt idx="18">
                  <c:v>98.087893498219103</c:v>
                </c:pt>
                <c:pt idx="19">
                  <c:v>98.092657035488031</c:v>
                </c:pt>
                <c:pt idx="20">
                  <c:v>98.09554626689031</c:v>
                </c:pt>
                <c:pt idx="21">
                  <c:v>98.097298674318807</c:v>
                </c:pt>
                <c:pt idx="22">
                  <c:v>98.09836156315248</c:v>
                </c:pt>
                <c:pt idx="23">
                  <c:v>98.099006237817989</c:v>
                </c:pt>
                <c:pt idx="24">
                  <c:v>98.099397252768142</c:v>
                </c:pt>
                <c:pt idx="25">
                  <c:v>98.099634415323834</c:v>
                </c:pt>
                <c:pt idx="26">
                  <c:v>98.099778261685188</c:v>
                </c:pt>
                <c:pt idx="27">
                  <c:v>98.099865508913638</c:v>
                </c:pt>
                <c:pt idx="28">
                  <c:v>98.099918427032662</c:v>
                </c:pt>
                <c:pt idx="29">
                  <c:v>98.099950523494314</c:v>
                </c:pt>
                <c:pt idx="30">
                  <c:v>98.099969990982373</c:v>
                </c:pt>
                <c:pt idx="31">
                  <c:v>98.099981798610742</c:v>
                </c:pt>
                <c:pt idx="32">
                  <c:v>98.09998896029937</c:v>
                </c:pt>
                <c:pt idx="33">
                  <c:v>98.0999933040831</c:v>
                </c:pt>
                <c:pt idx="34">
                  <c:v>98.099995938721108</c:v>
                </c:pt>
                <c:pt idx="35">
                  <c:v>98.099997536709836</c:v>
                </c:pt>
                <c:pt idx="36">
                  <c:v>98.099998505938999</c:v>
                </c:pt>
                <c:pt idx="37">
                  <c:v>98.09999909380619</c:v>
                </c:pt>
                <c:pt idx="38">
                  <c:v>98.099999450365672</c:v>
                </c:pt>
                <c:pt idx="39">
                  <c:v>98.099999666629941</c:v>
                </c:pt>
                <c:pt idx="40">
                  <c:v>98.099999797800848</c:v>
                </c:pt>
                <c:pt idx="41">
                  <c:v>98.099999877360005</c:v>
                </c:pt>
                <c:pt idx="42">
                  <c:v>98.099999925615094</c:v>
                </c:pt>
                <c:pt idx="43">
                  <c:v>98.099999954883273</c:v>
                </c:pt>
                <c:pt idx="44">
                  <c:v>98.099999972635331</c:v>
                </c:pt>
                <c:pt idx="45">
                  <c:v>98.099999983402498</c:v>
                </c:pt>
                <c:pt idx="46">
                  <c:v>98.09999998993311</c:v>
                </c:pt>
                <c:pt idx="47">
                  <c:v>98.09999999389413</c:v>
                </c:pt>
                <c:pt idx="48">
                  <c:v>98.099999996296603</c:v>
                </c:pt>
                <c:pt idx="49">
                  <c:v>98.099999997753784</c:v>
                </c:pt>
                <c:pt idx="50">
                  <c:v>98.0999999986376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8E07-459A-AF2F-2A7A38D9EBDE}"/>
            </c:ext>
          </c:extLst>
        </c:ser>
        <c:axId val="81114624"/>
        <c:axId val="81116544"/>
      </c:scatterChart>
      <c:valAx>
        <c:axId val="81114624"/>
        <c:scaling>
          <c:orientation val="minMax"/>
          <c:max val="100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Temps (s)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116544"/>
        <c:crosses val="autoZero"/>
        <c:crossBetween val="midCat"/>
      </c:valAx>
      <c:valAx>
        <c:axId val="81116544"/>
        <c:scaling>
          <c:orientation val="minMax"/>
          <c:max val="12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Vitesse (m.s</a:t>
                </a:r>
                <a:r>
                  <a:rPr lang="fr-FR" baseline="30000"/>
                  <a:t>-1</a:t>
                </a:r>
                <a:r>
                  <a:rPr lang="fr-FR"/>
                  <a:t>)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0.00E+00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1146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424814</xdr:colOff>
      <xdr:row>4</xdr:row>
      <xdr:rowOff>51435</xdr:rowOff>
    </xdr:from>
    <xdr:to>
      <xdr:col>16</xdr:col>
      <xdr:colOff>304799</xdr:colOff>
      <xdr:row>25</xdr:row>
      <xdr:rowOff>9525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523875</xdr:colOff>
      <xdr:row>4</xdr:row>
      <xdr:rowOff>59530</xdr:rowOff>
    </xdr:from>
    <xdr:to>
      <xdr:col>27</xdr:col>
      <xdr:colOff>403861</xdr:colOff>
      <xdr:row>25</xdr:row>
      <xdr:rowOff>17620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285750</xdr:colOff>
      <xdr:row>0</xdr:row>
      <xdr:rowOff>152399</xdr:rowOff>
    </xdr:from>
    <xdr:to>
      <xdr:col>28</xdr:col>
      <xdr:colOff>498634</xdr:colOff>
      <xdr:row>24</xdr:row>
      <xdr:rowOff>47625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309563</xdr:colOff>
      <xdr:row>0</xdr:row>
      <xdr:rowOff>116681</xdr:rowOff>
    </xdr:from>
    <xdr:to>
      <xdr:col>28</xdr:col>
      <xdr:colOff>437982</xdr:colOff>
      <xdr:row>24</xdr:row>
      <xdr:rowOff>47625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2"/>
  <sheetViews>
    <sheetView tabSelected="1" zoomScale="80" zoomScaleNormal="80" workbookViewId="0"/>
  </sheetViews>
  <sheetFormatPr baseColWidth="10" defaultColWidth="8.85546875" defaultRowHeight="15"/>
  <cols>
    <col min="2" max="2" width="11.42578125" bestFit="1" customWidth="1"/>
    <col min="3" max="3" width="12" bestFit="1" customWidth="1"/>
  </cols>
  <sheetData>
    <row r="1" spans="1:11" ht="27" thickBot="1">
      <c r="B1" s="26" t="s">
        <v>13</v>
      </c>
      <c r="C1" s="27"/>
      <c r="D1" s="28"/>
      <c r="E1" s="28"/>
      <c r="F1" s="28"/>
      <c r="G1" s="28"/>
      <c r="H1" s="28"/>
      <c r="I1" s="28"/>
      <c r="J1" s="28"/>
      <c r="K1" s="29"/>
    </row>
    <row r="4" spans="1:11" ht="23.25">
      <c r="A4" s="1" t="s">
        <v>0</v>
      </c>
    </row>
    <row r="7" spans="1:11" ht="15.75" thickBot="1"/>
    <row r="8" spans="1:11" ht="15.75" thickTop="1">
      <c r="B8" s="10" t="s">
        <v>1</v>
      </c>
      <c r="C8" s="5">
        <v>5.0000000000000001E-3</v>
      </c>
      <c r="D8" s="6" t="s">
        <v>4</v>
      </c>
    </row>
    <row r="9" spans="1:11">
      <c r="B9" s="11" t="s">
        <v>2</v>
      </c>
      <c r="C9" s="3">
        <v>9.81</v>
      </c>
      <c r="D9" s="7" t="s">
        <v>3</v>
      </c>
    </row>
    <row r="10" spans="1:11">
      <c r="B10" s="11" t="s">
        <v>15</v>
      </c>
      <c r="C10" s="3">
        <v>0</v>
      </c>
      <c r="D10" s="7" t="s">
        <v>5</v>
      </c>
    </row>
    <row r="11" spans="1:11">
      <c r="B11" s="11" t="s">
        <v>6</v>
      </c>
      <c r="C11" s="4">
        <v>5.0000000000000001E-4</v>
      </c>
      <c r="D11" s="7" t="s">
        <v>8</v>
      </c>
    </row>
    <row r="12" spans="1:11" ht="15.75" thickBot="1">
      <c r="B12" s="12" t="s">
        <v>19</v>
      </c>
      <c r="C12" s="8">
        <v>5</v>
      </c>
      <c r="D12" s="9" t="s">
        <v>9</v>
      </c>
    </row>
    <row r="13" spans="1:11" ht="15.75" thickTop="1"/>
    <row r="14" spans="1:11" ht="15.75" thickBot="1">
      <c r="E14" s="2"/>
    </row>
    <row r="15" spans="1:11">
      <c r="A15" s="23" t="s">
        <v>11</v>
      </c>
      <c r="B15" s="24" t="s">
        <v>12</v>
      </c>
      <c r="C15" s="24" t="s">
        <v>24</v>
      </c>
    </row>
    <row r="16" spans="1:11">
      <c r="A16" s="3">
        <v>0</v>
      </c>
      <c r="B16" s="4">
        <f>($C$9*$C$8/$C$11)*(1-EXP(-A16*$C$11/$C$8))</f>
        <v>0</v>
      </c>
      <c r="C16">
        <v>0</v>
      </c>
    </row>
    <row r="17" spans="1:3">
      <c r="A17" s="3">
        <f t="shared" ref="A17:A36" si="0">A16+$C$12</f>
        <v>5</v>
      </c>
      <c r="B17" s="4">
        <f>($C$9*$C$8/$C$11)*(1-EXP(-A17*$C$11/$C$8))</f>
        <v>38.599342282190662</v>
      </c>
      <c r="C17" s="2">
        <f>C16+$C$12*B17</f>
        <v>192.99671141095331</v>
      </c>
    </row>
    <row r="18" spans="1:3">
      <c r="A18" s="3">
        <f t="shared" si="0"/>
        <v>10</v>
      </c>
      <c r="B18" s="4">
        <f t="shared" ref="B18:B36" si="1">($C$9*$C$8/$C$11)*(1-EXP(-A18*$C$11/$C$8))</f>
        <v>62.011026821081515</v>
      </c>
      <c r="C18" s="2">
        <f t="shared" ref="C18:C66" si="2">C17+$C$12*B18</f>
        <v>503.05184551636086</v>
      </c>
    </row>
    <row r="19" spans="1:3">
      <c r="A19" s="3">
        <f t="shared" si="0"/>
        <v>15</v>
      </c>
      <c r="B19" s="4">
        <f t="shared" si="1"/>
        <v>76.210931289439046</v>
      </c>
      <c r="C19" s="2">
        <f t="shared" si="2"/>
        <v>884.10650196355607</v>
      </c>
    </row>
    <row r="20" spans="1:3">
      <c r="A20" s="3">
        <f t="shared" si="0"/>
        <v>20</v>
      </c>
      <c r="B20" s="4">
        <f t="shared" si="1"/>
        <v>84.823608714488302</v>
      </c>
      <c r="C20" s="2">
        <f t="shared" si="2"/>
        <v>1308.2245455359975</v>
      </c>
    </row>
    <row r="21" spans="1:3">
      <c r="A21" s="3">
        <f t="shared" si="0"/>
        <v>25</v>
      </c>
      <c r="B21" s="4">
        <f t="shared" si="1"/>
        <v>90.047461634995528</v>
      </c>
      <c r="C21" s="2">
        <f t="shared" si="2"/>
        <v>1758.4618537109752</v>
      </c>
    </row>
    <row r="22" spans="1:3">
      <c r="A22" s="3">
        <f t="shared" si="0"/>
        <v>30</v>
      </c>
      <c r="B22" s="4">
        <f t="shared" si="1"/>
        <v>93.215888593112552</v>
      </c>
      <c r="C22" s="2">
        <f t="shared" si="2"/>
        <v>2224.541296676538</v>
      </c>
    </row>
    <row r="23" spans="1:3">
      <c r="A23" s="3">
        <f t="shared" si="0"/>
        <v>35</v>
      </c>
      <c r="B23" s="4">
        <f t="shared" si="1"/>
        <v>95.137636686270568</v>
      </c>
      <c r="C23" s="2">
        <f t="shared" si="2"/>
        <v>2700.2294801078906</v>
      </c>
    </row>
    <row r="24" spans="1:3">
      <c r="A24" s="3">
        <f t="shared" si="0"/>
        <v>40</v>
      </c>
      <c r="B24" s="4">
        <f t="shared" si="1"/>
        <v>96.303235825015179</v>
      </c>
      <c r="C24" s="2">
        <f t="shared" si="2"/>
        <v>3181.7456592329663</v>
      </c>
    </row>
    <row r="25" spans="1:3">
      <c r="A25" s="3">
        <f t="shared" si="0"/>
        <v>45</v>
      </c>
      <c r="B25" s="4">
        <f t="shared" si="1"/>
        <v>97.010207439598446</v>
      </c>
      <c r="C25" s="2">
        <f t="shared" si="2"/>
        <v>3666.7966964309585</v>
      </c>
    </row>
    <row r="26" spans="1:3">
      <c r="A26" s="3">
        <f t="shared" si="0"/>
        <v>50</v>
      </c>
      <c r="B26" s="4">
        <f t="shared" si="1"/>
        <v>97.439007399389723</v>
      </c>
      <c r="C26" s="2">
        <f t="shared" si="2"/>
        <v>4153.9917334279071</v>
      </c>
    </row>
    <row r="27" spans="1:3">
      <c r="A27" s="3">
        <f t="shared" si="0"/>
        <v>55</v>
      </c>
      <c r="B27" s="4">
        <f t="shared" si="1"/>
        <v>97.699087721886684</v>
      </c>
      <c r="C27" s="2">
        <f t="shared" si="2"/>
        <v>4642.4871720373403</v>
      </c>
    </row>
    <row r="28" spans="1:3">
      <c r="A28" s="3">
        <f t="shared" si="0"/>
        <v>60</v>
      </c>
      <c r="B28" s="4">
        <f t="shared" si="1"/>
        <v>97.856834411469038</v>
      </c>
      <c r="C28" s="2">
        <f t="shared" si="2"/>
        <v>5131.7713440946854</v>
      </c>
    </row>
    <row r="29" spans="1:3">
      <c r="A29" s="3">
        <f t="shared" si="0"/>
        <v>65</v>
      </c>
      <c r="B29" s="4">
        <f t="shared" si="1"/>
        <v>97.952512615168914</v>
      </c>
      <c r="C29" s="2">
        <f t="shared" si="2"/>
        <v>5621.5339071705303</v>
      </c>
    </row>
    <row r="30" spans="1:3">
      <c r="A30" s="3">
        <f t="shared" si="0"/>
        <v>70</v>
      </c>
      <c r="B30" s="4">
        <f t="shared" si="1"/>
        <v>98.010544379179109</v>
      </c>
      <c r="C30" s="2">
        <f t="shared" si="2"/>
        <v>6111.5866290664262</v>
      </c>
    </row>
    <row r="31" spans="1:3">
      <c r="A31" s="3">
        <f t="shared" si="0"/>
        <v>75</v>
      </c>
      <c r="B31" s="4">
        <f t="shared" si="1"/>
        <v>98.045742423288516</v>
      </c>
      <c r="C31" s="2">
        <f t="shared" si="2"/>
        <v>6601.8153411828689</v>
      </c>
    </row>
    <row r="32" spans="1:3">
      <c r="A32" s="3">
        <f t="shared" si="0"/>
        <v>80</v>
      </c>
      <c r="B32" s="4">
        <f t="shared" si="1"/>
        <v>98.067091116202775</v>
      </c>
      <c r="C32" s="2">
        <f t="shared" si="2"/>
        <v>7092.1507967638827</v>
      </c>
    </row>
    <row r="33" spans="1:3">
      <c r="A33" s="3">
        <f t="shared" si="0"/>
        <v>85</v>
      </c>
      <c r="B33" s="4">
        <f t="shared" si="1"/>
        <v>98.080039753000065</v>
      </c>
      <c r="C33" s="2">
        <f t="shared" si="2"/>
        <v>7582.5509955288826</v>
      </c>
    </row>
    <row r="34" spans="1:3">
      <c r="A34" s="3">
        <f t="shared" si="0"/>
        <v>90</v>
      </c>
      <c r="B34" s="4">
        <f t="shared" si="1"/>
        <v>98.087893498219103</v>
      </c>
      <c r="C34" s="2">
        <f t="shared" si="2"/>
        <v>8072.9904630199781</v>
      </c>
    </row>
    <row r="35" spans="1:3">
      <c r="A35" s="3">
        <f t="shared" si="0"/>
        <v>95</v>
      </c>
      <c r="B35" s="4">
        <f t="shared" si="1"/>
        <v>98.092657035488031</v>
      </c>
      <c r="C35" s="2">
        <f t="shared" si="2"/>
        <v>8563.4537481974185</v>
      </c>
    </row>
    <row r="36" spans="1:3">
      <c r="A36" s="3">
        <f t="shared" si="0"/>
        <v>100</v>
      </c>
      <c r="B36" s="4">
        <f t="shared" si="1"/>
        <v>98.09554626689031</v>
      </c>
      <c r="C36" s="2">
        <f t="shared" si="2"/>
        <v>9053.9314795318696</v>
      </c>
    </row>
    <row r="37" spans="1:3">
      <c r="A37" s="3">
        <f t="shared" ref="A37:A66" si="3">A36+$C$12</f>
        <v>105</v>
      </c>
      <c r="B37" s="4">
        <f t="shared" ref="B37:B66" si="4">($C$9*$C$8/$C$11)*(1-EXP(-A37*$C$11/$C$8))</f>
        <v>98.097298674318807</v>
      </c>
      <c r="C37" s="2">
        <f t="shared" si="2"/>
        <v>9544.417972903464</v>
      </c>
    </row>
    <row r="38" spans="1:3">
      <c r="A38" s="3">
        <f t="shared" si="3"/>
        <v>110</v>
      </c>
      <c r="B38" s="4">
        <f t="shared" si="4"/>
        <v>98.09836156315248</v>
      </c>
      <c r="C38" s="2">
        <f t="shared" si="2"/>
        <v>10034.909780719227</v>
      </c>
    </row>
    <row r="39" spans="1:3">
      <c r="A39" s="3">
        <f t="shared" si="3"/>
        <v>115</v>
      </c>
      <c r="B39" s="4">
        <f t="shared" si="4"/>
        <v>98.099006237817989</v>
      </c>
      <c r="C39" s="2">
        <f t="shared" si="2"/>
        <v>10525.404811908316</v>
      </c>
    </row>
    <row r="40" spans="1:3">
      <c r="A40" s="3">
        <f t="shared" si="3"/>
        <v>120</v>
      </c>
      <c r="B40" s="4">
        <f t="shared" si="4"/>
        <v>98.099397252768142</v>
      </c>
      <c r="C40" s="2">
        <f t="shared" si="2"/>
        <v>11015.901798172157</v>
      </c>
    </row>
    <row r="41" spans="1:3">
      <c r="A41" s="3">
        <f t="shared" si="3"/>
        <v>125</v>
      </c>
      <c r="B41" s="4">
        <f t="shared" si="4"/>
        <v>98.099634415323834</v>
      </c>
      <c r="C41" s="2">
        <f t="shared" si="2"/>
        <v>11506.399970248776</v>
      </c>
    </row>
    <row r="42" spans="1:3">
      <c r="A42" s="3">
        <f t="shared" si="3"/>
        <v>130</v>
      </c>
      <c r="B42" s="4">
        <f t="shared" si="4"/>
        <v>98.099778261685188</v>
      </c>
      <c r="C42" s="2">
        <f t="shared" si="2"/>
        <v>11996.898861557202</v>
      </c>
    </row>
    <row r="43" spans="1:3">
      <c r="A43" s="3">
        <f t="shared" si="3"/>
        <v>135</v>
      </c>
      <c r="B43" s="4">
        <f t="shared" si="4"/>
        <v>98.099865508913638</v>
      </c>
      <c r="C43" s="2">
        <f t="shared" si="2"/>
        <v>12487.39818910177</v>
      </c>
    </row>
    <row r="44" spans="1:3">
      <c r="A44" s="3">
        <f t="shared" si="3"/>
        <v>140</v>
      </c>
      <c r="B44" s="4">
        <f t="shared" si="4"/>
        <v>98.099918427032662</v>
      </c>
      <c r="C44" s="2">
        <f t="shared" si="2"/>
        <v>12977.897781236934</v>
      </c>
    </row>
    <row r="45" spans="1:3">
      <c r="A45" s="3">
        <f t="shared" si="3"/>
        <v>145</v>
      </c>
      <c r="B45" s="4">
        <f t="shared" si="4"/>
        <v>98.099950523494314</v>
      </c>
      <c r="C45" s="2">
        <f t="shared" si="2"/>
        <v>13468.397533854406</v>
      </c>
    </row>
    <row r="46" spans="1:3">
      <c r="A46" s="3">
        <f t="shared" si="3"/>
        <v>150</v>
      </c>
      <c r="B46" s="4">
        <f t="shared" si="4"/>
        <v>98.099969990982373</v>
      </c>
      <c r="C46" s="2">
        <f t="shared" si="2"/>
        <v>13958.897383809317</v>
      </c>
    </row>
    <row r="47" spans="1:3">
      <c r="A47" s="3">
        <f t="shared" si="3"/>
        <v>155</v>
      </c>
      <c r="B47" s="4">
        <f t="shared" si="4"/>
        <v>98.099981798610742</v>
      </c>
      <c r="C47" s="2">
        <f t="shared" si="2"/>
        <v>14449.39729280237</v>
      </c>
    </row>
    <row r="48" spans="1:3">
      <c r="A48" s="3">
        <f t="shared" si="3"/>
        <v>160</v>
      </c>
      <c r="B48" s="4">
        <f t="shared" si="4"/>
        <v>98.09998896029937</v>
      </c>
      <c r="C48" s="2">
        <f t="shared" si="2"/>
        <v>14939.897237603867</v>
      </c>
    </row>
    <row r="49" spans="1:3">
      <c r="A49" s="3">
        <f t="shared" si="3"/>
        <v>165</v>
      </c>
      <c r="B49" s="4">
        <f t="shared" si="4"/>
        <v>98.0999933040831</v>
      </c>
      <c r="C49" s="2">
        <f t="shared" si="2"/>
        <v>15430.397204124283</v>
      </c>
    </row>
    <row r="50" spans="1:3">
      <c r="A50" s="3">
        <f t="shared" si="3"/>
        <v>170</v>
      </c>
      <c r="B50" s="4">
        <f t="shared" si="4"/>
        <v>98.099995938721108</v>
      </c>
      <c r="C50" s="2">
        <f t="shared" si="2"/>
        <v>15920.89718381789</v>
      </c>
    </row>
    <row r="51" spans="1:3">
      <c r="A51" s="3">
        <f t="shared" si="3"/>
        <v>175</v>
      </c>
      <c r="B51" s="4">
        <f t="shared" si="4"/>
        <v>98.099997536709836</v>
      </c>
      <c r="C51" s="2">
        <f t="shared" si="2"/>
        <v>16411.397171501438</v>
      </c>
    </row>
    <row r="52" spans="1:3">
      <c r="A52" s="3">
        <f t="shared" si="3"/>
        <v>180</v>
      </c>
      <c r="B52" s="4">
        <f t="shared" si="4"/>
        <v>98.099998505938999</v>
      </c>
      <c r="C52" s="2">
        <f t="shared" si="2"/>
        <v>16901.897164031132</v>
      </c>
    </row>
    <row r="53" spans="1:3">
      <c r="A53" s="3">
        <f t="shared" si="3"/>
        <v>185</v>
      </c>
      <c r="B53" s="4">
        <f t="shared" si="4"/>
        <v>98.09999909380619</v>
      </c>
      <c r="C53" s="2">
        <f t="shared" si="2"/>
        <v>17392.397159500164</v>
      </c>
    </row>
    <row r="54" spans="1:3">
      <c r="A54" s="3">
        <f t="shared" si="3"/>
        <v>190</v>
      </c>
      <c r="B54" s="4">
        <f t="shared" si="4"/>
        <v>98.099999450365672</v>
      </c>
      <c r="C54" s="2">
        <f t="shared" si="2"/>
        <v>17882.897156751991</v>
      </c>
    </row>
    <row r="55" spans="1:3">
      <c r="A55" s="3">
        <f t="shared" si="3"/>
        <v>195</v>
      </c>
      <c r="B55" s="4">
        <f t="shared" si="4"/>
        <v>98.099999666629941</v>
      </c>
      <c r="C55" s="2">
        <f t="shared" si="2"/>
        <v>18373.397155085142</v>
      </c>
    </row>
    <row r="56" spans="1:3">
      <c r="A56" s="3">
        <f t="shared" si="3"/>
        <v>200</v>
      </c>
      <c r="B56" s="4">
        <f t="shared" si="4"/>
        <v>98.099999797800848</v>
      </c>
      <c r="C56" s="2">
        <f t="shared" si="2"/>
        <v>18863.897154074148</v>
      </c>
    </row>
    <row r="57" spans="1:3">
      <c r="A57" s="3">
        <f t="shared" si="3"/>
        <v>205</v>
      </c>
      <c r="B57" s="4">
        <f t="shared" si="4"/>
        <v>98.099999877360005</v>
      </c>
      <c r="C57" s="2">
        <f t="shared" si="2"/>
        <v>19354.397153460948</v>
      </c>
    </row>
    <row r="58" spans="1:3">
      <c r="A58" s="3">
        <f t="shared" si="3"/>
        <v>210</v>
      </c>
      <c r="B58" s="4">
        <f t="shared" si="4"/>
        <v>98.099999925615094</v>
      </c>
      <c r="C58" s="2">
        <f t="shared" si="2"/>
        <v>19844.897153089023</v>
      </c>
    </row>
    <row r="59" spans="1:3">
      <c r="A59" s="3">
        <f t="shared" si="3"/>
        <v>215</v>
      </c>
      <c r="B59" s="4">
        <f t="shared" si="4"/>
        <v>98.099999954883273</v>
      </c>
      <c r="C59" s="2">
        <f t="shared" si="2"/>
        <v>20335.397152863439</v>
      </c>
    </row>
    <row r="60" spans="1:3">
      <c r="A60" s="3">
        <f t="shared" si="3"/>
        <v>220</v>
      </c>
      <c r="B60" s="4">
        <f t="shared" si="4"/>
        <v>98.099999972635331</v>
      </c>
      <c r="C60" s="2">
        <f t="shared" si="2"/>
        <v>20825.897152726615</v>
      </c>
    </row>
    <row r="61" spans="1:3">
      <c r="A61" s="3">
        <f t="shared" si="3"/>
        <v>225</v>
      </c>
      <c r="B61" s="4">
        <f t="shared" si="4"/>
        <v>98.099999983402498</v>
      </c>
      <c r="C61" s="2">
        <f t="shared" si="2"/>
        <v>21316.397152643629</v>
      </c>
    </row>
    <row r="62" spans="1:3">
      <c r="A62" s="3">
        <f t="shared" si="3"/>
        <v>230</v>
      </c>
      <c r="B62" s="4">
        <f t="shared" si="4"/>
        <v>98.09999998993311</v>
      </c>
      <c r="C62" s="2">
        <f t="shared" si="2"/>
        <v>21806.897152593294</v>
      </c>
    </row>
    <row r="63" spans="1:3">
      <c r="A63" s="3">
        <f t="shared" si="3"/>
        <v>235</v>
      </c>
      <c r="B63" s="4">
        <f t="shared" si="4"/>
        <v>98.09999999389413</v>
      </c>
      <c r="C63" s="2">
        <f t="shared" si="2"/>
        <v>22297.397152562764</v>
      </c>
    </row>
    <row r="64" spans="1:3">
      <c r="A64" s="3">
        <f t="shared" si="3"/>
        <v>240</v>
      </c>
      <c r="B64" s="4">
        <f t="shared" si="4"/>
        <v>98.099999996296603</v>
      </c>
      <c r="C64" s="2">
        <f t="shared" si="2"/>
        <v>22787.897152544247</v>
      </c>
    </row>
    <row r="65" spans="1:5">
      <c r="A65" s="3">
        <f t="shared" si="3"/>
        <v>245</v>
      </c>
      <c r="B65" s="4">
        <f t="shared" si="4"/>
        <v>98.099999997753784</v>
      </c>
      <c r="C65" s="2">
        <f t="shared" si="2"/>
        <v>23278.397152533016</v>
      </c>
    </row>
    <row r="66" spans="1:5">
      <c r="A66" s="3">
        <f t="shared" si="3"/>
        <v>250</v>
      </c>
      <c r="B66" s="4">
        <f t="shared" si="4"/>
        <v>98.0999999986376</v>
      </c>
      <c r="C66" s="2">
        <f t="shared" si="2"/>
        <v>23768.897152526206</v>
      </c>
    </row>
    <row r="67" spans="1:5">
      <c r="A67" s="15"/>
      <c r="B67" s="16"/>
      <c r="C67" s="15"/>
      <c r="D67" s="15"/>
      <c r="E67" s="15"/>
    </row>
    <row r="68" spans="1:5">
      <c r="A68" s="15"/>
      <c r="B68" s="16"/>
      <c r="C68" s="15"/>
      <c r="D68" s="15"/>
      <c r="E68" s="15"/>
    </row>
    <row r="69" spans="1:5">
      <c r="A69" s="15"/>
      <c r="B69" s="16"/>
      <c r="C69" s="15"/>
      <c r="D69" s="15"/>
      <c r="E69" s="15"/>
    </row>
    <row r="70" spans="1:5">
      <c r="A70" s="15"/>
      <c r="B70" s="16"/>
      <c r="C70" s="15"/>
      <c r="D70" s="15"/>
      <c r="E70" s="15"/>
    </row>
    <row r="71" spans="1:5">
      <c r="A71" s="15"/>
      <c r="B71" s="16"/>
      <c r="C71" s="15"/>
      <c r="D71" s="15"/>
      <c r="E71" s="15"/>
    </row>
    <row r="72" spans="1:5">
      <c r="A72" s="15"/>
      <c r="B72" s="16"/>
      <c r="C72" s="15"/>
      <c r="D72" s="15"/>
      <c r="E72" s="15"/>
    </row>
    <row r="73" spans="1:5">
      <c r="A73" s="15"/>
      <c r="B73" s="16"/>
      <c r="C73" s="15"/>
      <c r="D73" s="15"/>
      <c r="E73" s="15"/>
    </row>
    <row r="74" spans="1:5">
      <c r="A74" s="15"/>
      <c r="B74" s="16"/>
      <c r="C74" s="15"/>
      <c r="D74" s="15"/>
      <c r="E74" s="15"/>
    </row>
    <row r="75" spans="1:5">
      <c r="A75" s="15"/>
      <c r="B75" s="16"/>
      <c r="C75" s="15"/>
      <c r="D75" s="15"/>
      <c r="E75" s="15"/>
    </row>
    <row r="76" spans="1:5">
      <c r="A76" s="15"/>
      <c r="B76" s="16"/>
      <c r="C76" s="15"/>
      <c r="D76" s="15"/>
      <c r="E76" s="15"/>
    </row>
    <row r="77" spans="1:5">
      <c r="A77" s="15"/>
      <c r="B77" s="16"/>
      <c r="C77" s="15"/>
      <c r="D77" s="15"/>
      <c r="E77" s="15"/>
    </row>
    <row r="78" spans="1:5">
      <c r="A78" s="15"/>
      <c r="B78" s="16"/>
      <c r="C78" s="15"/>
      <c r="D78" s="15"/>
      <c r="E78" s="15"/>
    </row>
    <row r="79" spans="1:5">
      <c r="A79" s="15"/>
      <c r="B79" s="16"/>
      <c r="C79" s="15"/>
      <c r="D79" s="15"/>
      <c r="E79" s="15"/>
    </row>
    <row r="80" spans="1:5">
      <c r="A80" s="15"/>
      <c r="B80" s="16"/>
      <c r="C80" s="15"/>
      <c r="D80" s="15"/>
      <c r="E80" s="15"/>
    </row>
    <row r="81" spans="1:5">
      <c r="A81" s="15"/>
      <c r="B81" s="16"/>
      <c r="C81" s="15"/>
      <c r="D81" s="15"/>
      <c r="E81" s="15"/>
    </row>
    <row r="82" spans="1:5">
      <c r="A82" s="15"/>
      <c r="B82" s="16"/>
      <c r="C82" s="15"/>
      <c r="D82" s="15"/>
      <c r="E82" s="15"/>
    </row>
    <row r="83" spans="1:5">
      <c r="A83" s="15"/>
      <c r="B83" s="16"/>
      <c r="C83" s="15"/>
      <c r="D83" s="15"/>
      <c r="E83" s="15"/>
    </row>
    <row r="84" spans="1:5">
      <c r="A84" s="15"/>
      <c r="B84" s="16"/>
      <c r="C84" s="15"/>
      <c r="D84" s="15"/>
      <c r="E84" s="15"/>
    </row>
    <row r="85" spans="1:5">
      <c r="A85" s="15"/>
      <c r="B85" s="16"/>
      <c r="C85" s="15"/>
      <c r="D85" s="15"/>
      <c r="E85" s="15"/>
    </row>
    <row r="86" spans="1:5">
      <c r="A86" s="15"/>
      <c r="B86" s="16"/>
      <c r="C86" s="15"/>
      <c r="D86" s="15"/>
      <c r="E86" s="15"/>
    </row>
    <row r="87" spans="1:5">
      <c r="A87" s="15"/>
      <c r="B87" s="16"/>
      <c r="C87" s="15"/>
      <c r="D87" s="15"/>
      <c r="E87" s="15"/>
    </row>
    <row r="88" spans="1:5">
      <c r="A88" s="15"/>
      <c r="B88" s="16"/>
      <c r="C88" s="15"/>
      <c r="D88" s="15"/>
      <c r="E88" s="15"/>
    </row>
    <row r="89" spans="1:5">
      <c r="A89" s="15"/>
      <c r="B89" s="16"/>
      <c r="C89" s="15"/>
      <c r="D89" s="15"/>
      <c r="E89" s="15"/>
    </row>
    <row r="90" spans="1:5">
      <c r="A90" s="15"/>
      <c r="B90" s="16"/>
      <c r="C90" s="15"/>
      <c r="D90" s="15"/>
      <c r="E90" s="15"/>
    </row>
    <row r="91" spans="1:5">
      <c r="A91" s="15"/>
      <c r="B91" s="16"/>
      <c r="C91" s="15"/>
      <c r="D91" s="15"/>
      <c r="E91" s="15"/>
    </row>
    <row r="92" spans="1:5">
      <c r="A92" s="15"/>
      <c r="B92" s="16"/>
      <c r="C92" s="15"/>
      <c r="D92" s="15"/>
      <c r="E92" s="15"/>
    </row>
  </sheetData>
  <mergeCells count="1">
    <mergeCell ref="B1:K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17"/>
  <sheetViews>
    <sheetView zoomScale="80" zoomScaleNormal="80" workbookViewId="0">
      <selection activeCell="C11" sqref="C11"/>
    </sheetView>
  </sheetViews>
  <sheetFormatPr baseColWidth="10" defaultColWidth="8.85546875" defaultRowHeight="15"/>
  <cols>
    <col min="1" max="1" width="8.85546875" customWidth="1"/>
    <col min="2" max="2" width="11.42578125" bestFit="1" customWidth="1"/>
    <col min="3" max="3" width="12" bestFit="1" customWidth="1"/>
    <col min="7" max="7" width="10.28515625" bestFit="1" customWidth="1"/>
    <col min="8" max="8" width="11.42578125" bestFit="1" customWidth="1"/>
    <col min="9" max="9" width="10.28515625" bestFit="1" customWidth="1"/>
    <col min="10" max="10" width="11.42578125" bestFit="1" customWidth="1"/>
    <col min="11" max="11" width="10.28515625" bestFit="1" customWidth="1"/>
    <col min="12" max="12" width="11.42578125" bestFit="1" customWidth="1"/>
    <col min="13" max="13" width="10.28515625" bestFit="1" customWidth="1"/>
    <col min="14" max="14" width="11.42578125" bestFit="1" customWidth="1"/>
  </cols>
  <sheetData>
    <row r="1" spans="1:14" ht="27" thickBot="1">
      <c r="B1" s="26" t="s">
        <v>13</v>
      </c>
      <c r="C1" s="27"/>
      <c r="D1" s="28"/>
      <c r="E1" s="28"/>
      <c r="F1" s="28"/>
      <c r="G1" s="28"/>
      <c r="H1" s="28"/>
      <c r="I1" s="28"/>
      <c r="J1" s="28"/>
      <c r="K1" s="29"/>
    </row>
    <row r="4" spans="1:14" ht="23.25">
      <c r="A4" s="1" t="s">
        <v>10</v>
      </c>
    </row>
    <row r="7" spans="1:14" ht="15.75" thickBot="1"/>
    <row r="8" spans="1:14" ht="15.75" thickTop="1">
      <c r="B8" s="10" t="s">
        <v>1</v>
      </c>
      <c r="C8" s="5">
        <v>5.0000000000000001E-3</v>
      </c>
      <c r="D8" s="6" t="s">
        <v>4</v>
      </c>
    </row>
    <row r="9" spans="1:14">
      <c r="B9" s="11" t="s">
        <v>2</v>
      </c>
      <c r="C9" s="3">
        <v>9.81</v>
      </c>
      <c r="D9" s="7" t="s">
        <v>3</v>
      </c>
    </row>
    <row r="10" spans="1:14">
      <c r="B10" s="11" t="s">
        <v>15</v>
      </c>
      <c r="C10" s="3">
        <v>0</v>
      </c>
      <c r="D10" s="7" t="s">
        <v>5</v>
      </c>
    </row>
    <row r="11" spans="1:14" ht="15.75" thickBot="1">
      <c r="B11" s="11" t="s">
        <v>6</v>
      </c>
      <c r="C11" s="4">
        <v>5.0000000000000001E-4</v>
      </c>
      <c r="D11" s="7" t="s">
        <v>8</v>
      </c>
    </row>
    <row r="12" spans="1:14" ht="15.75" thickBot="1">
      <c r="B12" s="12" t="s">
        <v>19</v>
      </c>
      <c r="C12" s="8">
        <v>1</v>
      </c>
      <c r="D12" s="9" t="s">
        <v>9</v>
      </c>
      <c r="G12" s="32" t="s">
        <v>16</v>
      </c>
      <c r="H12" s="33"/>
      <c r="I12" s="33"/>
      <c r="J12" s="34"/>
      <c r="K12" s="17"/>
      <c r="L12" s="18"/>
    </row>
    <row r="13" spans="1:14" ht="15.75" thickTop="1">
      <c r="G13" s="19"/>
      <c r="H13" s="19"/>
      <c r="I13" s="19"/>
      <c r="J13" s="19"/>
      <c r="K13" s="17"/>
      <c r="L13" s="18"/>
    </row>
    <row r="14" spans="1:14" ht="15.75" thickBot="1">
      <c r="E14" s="2"/>
      <c r="G14" s="30" t="s">
        <v>17</v>
      </c>
      <c r="H14" s="31"/>
      <c r="I14" s="30" t="s">
        <v>22</v>
      </c>
      <c r="J14" s="31"/>
      <c r="K14" s="30" t="s">
        <v>18</v>
      </c>
      <c r="L14" s="31"/>
      <c r="M14" s="30" t="s">
        <v>23</v>
      </c>
      <c r="N14" s="31"/>
    </row>
    <row r="15" spans="1:14" ht="15.75" thickBot="1">
      <c r="A15" s="23" t="s">
        <v>11</v>
      </c>
      <c r="B15" s="24" t="s">
        <v>12</v>
      </c>
      <c r="G15" s="13" t="s">
        <v>11</v>
      </c>
      <c r="H15" s="14" t="s">
        <v>12</v>
      </c>
      <c r="I15" s="13" t="s">
        <v>11</v>
      </c>
      <c r="J15" s="14" t="s">
        <v>12</v>
      </c>
      <c r="K15" s="13" t="s">
        <v>11</v>
      </c>
      <c r="L15" s="14" t="s">
        <v>12</v>
      </c>
      <c r="M15" s="13" t="s">
        <v>11</v>
      </c>
      <c r="N15" s="14" t="s">
        <v>12</v>
      </c>
    </row>
    <row r="16" spans="1:14">
      <c r="A16" s="3">
        <v>0</v>
      </c>
      <c r="B16" s="4">
        <f>C10</f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</row>
    <row r="17" spans="1:14">
      <c r="A17" s="3">
        <f t="shared" ref="A17:A36" si="0">A16+$C$12</f>
        <v>1</v>
      </c>
      <c r="B17" s="4">
        <f>B16+$C$12*($C$9-($C$11/$C$8)*B16)</f>
        <v>9.81</v>
      </c>
      <c r="G17" s="20">
        <v>1</v>
      </c>
      <c r="H17" s="20">
        <v>9.81</v>
      </c>
      <c r="I17" s="20">
        <v>3</v>
      </c>
      <c r="J17" s="20">
        <v>29.43</v>
      </c>
      <c r="K17" s="20">
        <v>10</v>
      </c>
      <c r="L17" s="20">
        <v>98.100000000000009</v>
      </c>
      <c r="M17" s="20">
        <v>20</v>
      </c>
      <c r="N17" s="20">
        <v>196.20000000000002</v>
      </c>
    </row>
    <row r="18" spans="1:14">
      <c r="A18" s="3">
        <f t="shared" si="0"/>
        <v>2</v>
      </c>
      <c r="B18" s="4">
        <f>B17+$C$12*($C$9-($C$11/$C$8)*B17)</f>
        <v>18.639000000000003</v>
      </c>
      <c r="G18" s="20">
        <v>2</v>
      </c>
      <c r="H18" s="20">
        <v>18.639000000000003</v>
      </c>
      <c r="I18" s="20">
        <v>6</v>
      </c>
      <c r="J18" s="20">
        <v>50.031000000000006</v>
      </c>
      <c r="K18" s="20">
        <v>20</v>
      </c>
      <c r="L18" s="20">
        <v>98.1</v>
      </c>
      <c r="M18" s="20">
        <v>40</v>
      </c>
      <c r="N18" s="20">
        <v>0</v>
      </c>
    </row>
    <row r="19" spans="1:14">
      <c r="A19" s="3">
        <f t="shared" si="0"/>
        <v>3</v>
      </c>
      <c r="B19" s="4">
        <f t="shared" ref="B19:B36" si="1">B18+$C$12*($C$9-($C$11/$C$8)*B18)</f>
        <v>26.585100000000004</v>
      </c>
      <c r="G19" s="20">
        <v>3</v>
      </c>
      <c r="H19" s="20">
        <v>26.585100000000004</v>
      </c>
      <c r="I19" s="20">
        <v>9</v>
      </c>
      <c r="J19" s="20">
        <v>64.451700000000002</v>
      </c>
      <c r="K19" s="20">
        <v>30</v>
      </c>
      <c r="L19" s="20">
        <v>98.1</v>
      </c>
      <c r="M19" s="20">
        <v>60</v>
      </c>
      <c r="N19" s="20">
        <v>196.20000000000002</v>
      </c>
    </row>
    <row r="20" spans="1:14">
      <c r="A20" s="3">
        <f t="shared" si="0"/>
        <v>4</v>
      </c>
      <c r="B20" s="4">
        <f t="shared" si="1"/>
        <v>33.736590000000007</v>
      </c>
      <c r="G20" s="20">
        <v>4</v>
      </c>
      <c r="H20" s="20">
        <v>33.736590000000007</v>
      </c>
      <c r="I20" s="20">
        <v>12</v>
      </c>
      <c r="J20" s="20">
        <v>74.546189999999996</v>
      </c>
      <c r="K20" s="20">
        <v>40</v>
      </c>
      <c r="L20" s="20">
        <v>98.1</v>
      </c>
      <c r="M20" s="20">
        <v>80</v>
      </c>
      <c r="N20" s="20">
        <v>0</v>
      </c>
    </row>
    <row r="21" spans="1:14">
      <c r="A21" s="3">
        <f t="shared" si="0"/>
        <v>5</v>
      </c>
      <c r="B21" s="4">
        <f t="shared" si="1"/>
        <v>40.172931000000005</v>
      </c>
      <c r="G21" s="20">
        <v>5</v>
      </c>
      <c r="H21" s="20">
        <v>40.172931000000005</v>
      </c>
      <c r="I21" s="20">
        <v>15</v>
      </c>
      <c r="J21" s="20">
        <v>81.612332999999992</v>
      </c>
      <c r="K21" s="20">
        <v>50</v>
      </c>
      <c r="L21" s="20">
        <v>98.1</v>
      </c>
      <c r="M21" s="20">
        <v>100</v>
      </c>
      <c r="N21" s="20">
        <v>196.20000000000002</v>
      </c>
    </row>
    <row r="22" spans="1:14">
      <c r="A22" s="3">
        <f t="shared" si="0"/>
        <v>6</v>
      </c>
      <c r="B22" s="4">
        <f t="shared" si="1"/>
        <v>45.965637900000004</v>
      </c>
      <c r="G22" s="20">
        <v>6</v>
      </c>
      <c r="H22" s="20">
        <v>45.965637900000004</v>
      </c>
      <c r="I22" s="20">
        <v>18</v>
      </c>
      <c r="J22" s="20">
        <v>86.558633099999994</v>
      </c>
      <c r="K22" s="20">
        <v>60</v>
      </c>
      <c r="L22" s="20">
        <v>98.1</v>
      </c>
      <c r="M22" s="20">
        <v>120</v>
      </c>
      <c r="N22" s="20">
        <v>0</v>
      </c>
    </row>
    <row r="23" spans="1:14">
      <c r="A23" s="3">
        <f t="shared" si="0"/>
        <v>7</v>
      </c>
      <c r="B23" s="4">
        <f t="shared" si="1"/>
        <v>51.179074110000002</v>
      </c>
      <c r="G23" s="20">
        <v>7</v>
      </c>
      <c r="H23" s="20">
        <v>51.179074110000002</v>
      </c>
      <c r="I23" s="20">
        <v>21</v>
      </c>
      <c r="J23" s="20">
        <v>90.021043169999999</v>
      </c>
      <c r="K23" s="20">
        <v>70</v>
      </c>
      <c r="L23" s="20">
        <v>98.1</v>
      </c>
      <c r="M23" s="20">
        <v>140</v>
      </c>
      <c r="N23" s="20">
        <v>196.20000000000002</v>
      </c>
    </row>
    <row r="24" spans="1:14">
      <c r="A24" s="3">
        <f t="shared" si="0"/>
        <v>8</v>
      </c>
      <c r="B24" s="4">
        <f t="shared" si="1"/>
        <v>55.871166699</v>
      </c>
      <c r="G24" s="20">
        <v>8</v>
      </c>
      <c r="H24" s="20">
        <v>55.871166699</v>
      </c>
      <c r="I24" s="20">
        <v>24</v>
      </c>
      <c r="J24" s="20">
        <v>92.444730218999993</v>
      </c>
      <c r="K24" s="20">
        <v>80</v>
      </c>
      <c r="L24" s="20">
        <v>98.1</v>
      </c>
      <c r="M24" s="20">
        <v>160</v>
      </c>
      <c r="N24" s="20">
        <v>0</v>
      </c>
    </row>
    <row r="25" spans="1:14">
      <c r="A25" s="3">
        <f t="shared" si="0"/>
        <v>9</v>
      </c>
      <c r="B25" s="4">
        <f t="shared" si="1"/>
        <v>60.094050029100003</v>
      </c>
      <c r="G25" s="20">
        <v>9</v>
      </c>
      <c r="H25" s="20">
        <v>60.094050029100003</v>
      </c>
      <c r="I25" s="20">
        <v>27</v>
      </c>
      <c r="J25" s="20">
        <v>94.141311153299995</v>
      </c>
      <c r="K25" s="20">
        <v>90</v>
      </c>
      <c r="L25" s="20">
        <v>98.1</v>
      </c>
      <c r="M25" s="20">
        <v>180</v>
      </c>
      <c r="N25" s="20">
        <v>196.20000000000002</v>
      </c>
    </row>
    <row r="26" spans="1:14">
      <c r="A26" s="3">
        <f t="shared" si="0"/>
        <v>10</v>
      </c>
      <c r="B26" s="4">
        <f t="shared" si="1"/>
        <v>63.894645026190005</v>
      </c>
      <c r="G26" s="20">
        <v>10</v>
      </c>
      <c r="H26" s="20">
        <v>63.894645026190005</v>
      </c>
      <c r="I26" s="20">
        <v>30</v>
      </c>
      <c r="J26" s="20">
        <v>95.328917807310006</v>
      </c>
      <c r="K26" s="20">
        <v>100</v>
      </c>
      <c r="L26" s="20">
        <v>98.1</v>
      </c>
      <c r="M26" s="20">
        <v>200</v>
      </c>
      <c r="N26" s="20">
        <v>0</v>
      </c>
    </row>
    <row r="27" spans="1:14">
      <c r="A27" s="3">
        <f t="shared" si="0"/>
        <v>11</v>
      </c>
      <c r="B27" s="4">
        <f t="shared" si="1"/>
        <v>67.315180523571001</v>
      </c>
      <c r="G27" s="20">
        <v>11</v>
      </c>
      <c r="H27" s="20">
        <v>67.315180523571001</v>
      </c>
      <c r="I27" s="20">
        <v>33</v>
      </c>
      <c r="J27" s="20">
        <v>96.160242465117008</v>
      </c>
      <c r="K27" s="20">
        <v>110</v>
      </c>
      <c r="L27" s="20">
        <v>98.1</v>
      </c>
      <c r="M27" s="20">
        <v>220</v>
      </c>
      <c r="N27" s="20">
        <v>196.20000000000002</v>
      </c>
    </row>
    <row r="28" spans="1:14">
      <c r="A28" s="3">
        <f t="shared" si="0"/>
        <v>12</v>
      </c>
      <c r="B28" s="4">
        <f t="shared" si="1"/>
        <v>70.393662471213901</v>
      </c>
      <c r="G28" s="20">
        <v>12</v>
      </c>
      <c r="H28" s="20">
        <v>70.393662471213901</v>
      </c>
      <c r="I28" s="20">
        <v>36</v>
      </c>
      <c r="J28" s="20">
        <v>96.742169725581903</v>
      </c>
      <c r="K28" s="20">
        <v>120</v>
      </c>
      <c r="L28" s="20">
        <v>98.1</v>
      </c>
      <c r="M28" s="20">
        <v>240</v>
      </c>
      <c r="N28" s="20">
        <v>0</v>
      </c>
    </row>
    <row r="29" spans="1:14">
      <c r="A29" s="3">
        <f t="shared" si="0"/>
        <v>13</v>
      </c>
      <c r="B29" s="4">
        <f t="shared" si="1"/>
        <v>73.16429622409251</v>
      </c>
      <c r="G29" s="20">
        <v>13</v>
      </c>
      <c r="H29" s="20">
        <v>73.16429622409251</v>
      </c>
      <c r="I29" s="20">
        <v>39</v>
      </c>
      <c r="J29" s="20">
        <v>97.149518807907327</v>
      </c>
      <c r="K29" s="20">
        <v>130</v>
      </c>
      <c r="L29" s="20">
        <v>98.1</v>
      </c>
      <c r="M29" s="20">
        <v>260</v>
      </c>
      <c r="N29" s="20">
        <v>196.20000000000002</v>
      </c>
    </row>
    <row r="30" spans="1:14">
      <c r="A30" s="3">
        <f t="shared" si="0"/>
        <v>14</v>
      </c>
      <c r="B30" s="4">
        <f t="shared" si="1"/>
        <v>75.657866601683253</v>
      </c>
      <c r="G30" s="20">
        <v>14</v>
      </c>
      <c r="H30" s="20">
        <v>75.657866601683253</v>
      </c>
      <c r="I30" s="20">
        <v>42</v>
      </c>
      <c r="J30" s="20">
        <v>97.434663165535127</v>
      </c>
      <c r="K30" s="20">
        <v>140</v>
      </c>
      <c r="L30" s="20">
        <v>98.1</v>
      </c>
      <c r="M30" s="20">
        <v>280</v>
      </c>
      <c r="N30" s="20">
        <v>0</v>
      </c>
    </row>
    <row r="31" spans="1:14">
      <c r="A31" s="3">
        <f t="shared" si="0"/>
        <v>15</v>
      </c>
      <c r="B31" s="4">
        <f t="shared" si="1"/>
        <v>77.902079941514927</v>
      </c>
      <c r="G31" s="20">
        <v>15</v>
      </c>
      <c r="H31" s="20">
        <v>77.902079941514927</v>
      </c>
      <c r="I31" s="20">
        <v>45</v>
      </c>
      <c r="J31" s="20">
        <v>97.634264215874595</v>
      </c>
      <c r="K31" s="20">
        <v>150</v>
      </c>
      <c r="L31" s="20">
        <v>98.1</v>
      </c>
      <c r="M31" s="20">
        <v>300</v>
      </c>
      <c r="N31" s="20">
        <v>196.20000000000002</v>
      </c>
    </row>
    <row r="32" spans="1:14">
      <c r="A32" s="3">
        <f t="shared" si="0"/>
        <v>16</v>
      </c>
      <c r="B32" s="4">
        <f t="shared" si="1"/>
        <v>79.921871947363428</v>
      </c>
      <c r="G32" s="20">
        <v>16</v>
      </c>
      <c r="H32" s="20">
        <v>79.921871947363428</v>
      </c>
      <c r="I32" s="20">
        <v>48</v>
      </c>
      <c r="J32" s="20">
        <v>97.773984951112212</v>
      </c>
      <c r="K32" s="20">
        <v>160</v>
      </c>
      <c r="L32" s="20">
        <v>98.1</v>
      </c>
      <c r="M32" s="20">
        <v>320</v>
      </c>
      <c r="N32" s="20">
        <v>0</v>
      </c>
    </row>
    <row r="33" spans="1:14">
      <c r="A33" s="3">
        <f t="shared" si="0"/>
        <v>17</v>
      </c>
      <c r="B33" s="4">
        <f t="shared" si="1"/>
        <v>81.739684752627085</v>
      </c>
      <c r="G33" s="20">
        <v>17</v>
      </c>
      <c r="H33" s="20">
        <v>81.739684752627085</v>
      </c>
      <c r="I33" s="20">
        <v>51</v>
      </c>
      <c r="J33" s="20">
        <v>97.871789465778548</v>
      </c>
      <c r="K33" s="20">
        <v>170</v>
      </c>
      <c r="L33" s="20">
        <v>98.1</v>
      </c>
      <c r="M33" s="20">
        <v>340</v>
      </c>
      <c r="N33" s="20">
        <v>196.20000000000002</v>
      </c>
    </row>
    <row r="34" spans="1:14">
      <c r="A34" s="3">
        <f t="shared" si="0"/>
        <v>18</v>
      </c>
      <c r="B34" s="4">
        <f t="shared" si="1"/>
        <v>83.375716277364376</v>
      </c>
      <c r="G34" s="20">
        <v>18</v>
      </c>
      <c r="H34" s="20">
        <v>83.375716277364376</v>
      </c>
      <c r="I34" s="20">
        <v>54</v>
      </c>
      <c r="J34" s="20">
        <v>97.94025262604498</v>
      </c>
      <c r="K34" s="20">
        <v>180</v>
      </c>
      <c r="L34" s="20">
        <v>98.1</v>
      </c>
      <c r="M34" s="20">
        <v>360</v>
      </c>
      <c r="N34" s="20">
        <v>0</v>
      </c>
    </row>
    <row r="35" spans="1:14">
      <c r="A35" s="3">
        <f t="shared" si="0"/>
        <v>19</v>
      </c>
      <c r="B35" s="4">
        <f t="shared" si="1"/>
        <v>84.84814464962794</v>
      </c>
      <c r="G35" s="20">
        <v>19</v>
      </c>
      <c r="H35" s="20">
        <v>84.84814464962794</v>
      </c>
      <c r="I35" s="20">
        <v>57</v>
      </c>
      <c r="J35" s="20">
        <v>97.988176838231482</v>
      </c>
      <c r="K35" s="20">
        <v>190</v>
      </c>
      <c r="L35" s="20">
        <v>98.1</v>
      </c>
      <c r="M35" s="20">
        <v>380</v>
      </c>
      <c r="N35" s="20">
        <v>196.20000000000002</v>
      </c>
    </row>
    <row r="36" spans="1:14">
      <c r="A36" s="3">
        <f t="shared" si="0"/>
        <v>20</v>
      </c>
      <c r="B36" s="4">
        <f t="shared" si="1"/>
        <v>86.173330184665147</v>
      </c>
      <c r="G36" s="20">
        <v>20</v>
      </c>
      <c r="H36" s="20">
        <v>86.173330184665147</v>
      </c>
      <c r="I36" s="20">
        <v>60</v>
      </c>
      <c r="J36" s="20">
        <v>98.021723786762038</v>
      </c>
      <c r="K36" s="20">
        <v>200</v>
      </c>
      <c r="L36" s="20">
        <v>98.1</v>
      </c>
      <c r="M36" s="20">
        <v>400</v>
      </c>
      <c r="N36" s="20">
        <v>0</v>
      </c>
    </row>
    <row r="37" spans="1:14">
      <c r="A37" s="3">
        <f t="shared" ref="A37:A49" si="2">A36+$C$12</f>
        <v>21</v>
      </c>
      <c r="B37" s="4">
        <f t="shared" ref="B37:B49" si="3">B36+$C$12*($C$9-($C$11/$C$8)*B36)</f>
        <v>87.365997166198639</v>
      </c>
      <c r="G37" s="20">
        <v>21</v>
      </c>
      <c r="H37" s="20">
        <v>87.365997166198639</v>
      </c>
      <c r="I37" s="20">
        <v>63</v>
      </c>
      <c r="J37" s="20">
        <v>98.045206650733434</v>
      </c>
      <c r="K37" s="20">
        <v>210</v>
      </c>
      <c r="L37" s="20">
        <v>98.1</v>
      </c>
      <c r="M37" s="20">
        <v>420</v>
      </c>
      <c r="N37" s="20">
        <v>196.20000000000002</v>
      </c>
    </row>
    <row r="38" spans="1:14">
      <c r="A38" s="3">
        <f t="shared" si="2"/>
        <v>22</v>
      </c>
      <c r="B38" s="4">
        <f t="shared" si="3"/>
        <v>88.439397449578777</v>
      </c>
      <c r="G38" s="20">
        <v>22</v>
      </c>
      <c r="H38" s="20">
        <v>88.439397449578777</v>
      </c>
      <c r="I38" s="20">
        <v>66</v>
      </c>
      <c r="J38" s="20">
        <v>98.061644655513405</v>
      </c>
      <c r="K38" s="20">
        <v>220</v>
      </c>
      <c r="L38" s="20">
        <v>98.1</v>
      </c>
      <c r="M38" s="20">
        <v>440</v>
      </c>
      <c r="N38" s="20">
        <v>0</v>
      </c>
    </row>
    <row r="39" spans="1:14">
      <c r="A39" s="3">
        <f t="shared" si="2"/>
        <v>23</v>
      </c>
      <c r="B39" s="4">
        <f t="shared" si="3"/>
        <v>89.4054577046209</v>
      </c>
      <c r="G39" s="20">
        <v>23</v>
      </c>
      <c r="H39" s="20">
        <v>89.4054577046209</v>
      </c>
      <c r="I39" s="20">
        <v>69</v>
      </c>
      <c r="J39" s="20">
        <v>98.073151258859383</v>
      </c>
      <c r="K39" s="20">
        <v>230</v>
      </c>
      <c r="L39" s="20">
        <v>98.1</v>
      </c>
      <c r="M39" s="20">
        <v>460</v>
      </c>
      <c r="N39" s="20">
        <v>196.20000000000002</v>
      </c>
    </row>
    <row r="40" spans="1:14">
      <c r="A40" s="3">
        <f t="shared" si="2"/>
        <v>24</v>
      </c>
      <c r="B40" s="4">
        <f t="shared" si="3"/>
        <v>90.274911934158808</v>
      </c>
      <c r="G40" s="20">
        <v>24</v>
      </c>
      <c r="H40" s="20">
        <v>90.274911934158808</v>
      </c>
      <c r="I40" s="20">
        <v>72</v>
      </c>
      <c r="J40" s="20">
        <v>98.081205881201569</v>
      </c>
      <c r="K40" s="20">
        <v>240</v>
      </c>
      <c r="L40" s="20">
        <v>98.1</v>
      </c>
      <c r="M40" s="20">
        <v>480</v>
      </c>
      <c r="N40" s="20">
        <v>0</v>
      </c>
    </row>
    <row r="41" spans="1:14">
      <c r="A41" s="3">
        <f t="shared" si="2"/>
        <v>25</v>
      </c>
      <c r="B41" s="4">
        <f t="shared" si="3"/>
        <v>91.057420740742927</v>
      </c>
      <c r="G41" s="20">
        <v>25</v>
      </c>
      <c r="H41" s="20">
        <v>91.057420740742927</v>
      </c>
      <c r="I41" s="20">
        <v>75</v>
      </c>
      <c r="J41" s="20">
        <v>98.086844116841093</v>
      </c>
      <c r="K41" s="20">
        <v>250</v>
      </c>
      <c r="L41" s="20">
        <v>98.1</v>
      </c>
      <c r="M41" s="20">
        <v>500</v>
      </c>
      <c r="N41" s="20">
        <v>196.20000000000002</v>
      </c>
    </row>
    <row r="42" spans="1:14">
      <c r="A42" s="3">
        <f t="shared" si="2"/>
        <v>26</v>
      </c>
      <c r="B42" s="4">
        <f t="shared" si="3"/>
        <v>91.761678666668629</v>
      </c>
      <c r="G42" s="20">
        <v>26</v>
      </c>
      <c r="H42" s="20">
        <v>91.761678666668629</v>
      </c>
      <c r="I42" s="20">
        <v>78</v>
      </c>
      <c r="J42" s="20">
        <v>98.090790881788763</v>
      </c>
      <c r="K42" s="20">
        <v>260</v>
      </c>
      <c r="L42" s="20">
        <v>98.1</v>
      </c>
      <c r="M42" s="20">
        <v>520</v>
      </c>
      <c r="N42" s="20">
        <v>0</v>
      </c>
    </row>
    <row r="43" spans="1:14">
      <c r="A43" s="3">
        <f t="shared" si="2"/>
        <v>27</v>
      </c>
      <c r="B43" s="4">
        <f t="shared" si="3"/>
        <v>92.395510800001773</v>
      </c>
      <c r="G43" s="20">
        <v>27</v>
      </c>
      <c r="H43" s="20">
        <v>92.395510800001773</v>
      </c>
      <c r="I43" s="20">
        <v>81</v>
      </c>
      <c r="J43" s="20">
        <v>98.093553617252141</v>
      </c>
      <c r="K43" s="20">
        <v>270</v>
      </c>
      <c r="L43" s="20">
        <v>98.1</v>
      </c>
      <c r="M43" s="20">
        <v>540</v>
      </c>
      <c r="N43" s="20">
        <v>196.20000000000002</v>
      </c>
    </row>
    <row r="44" spans="1:14">
      <c r="A44" s="3">
        <f t="shared" si="2"/>
        <v>28</v>
      </c>
      <c r="B44" s="4">
        <f t="shared" si="3"/>
        <v>92.965959720001592</v>
      </c>
      <c r="G44" s="20">
        <v>28</v>
      </c>
      <c r="H44" s="20">
        <v>92.965959720001592</v>
      </c>
      <c r="I44" s="20">
        <v>84</v>
      </c>
      <c r="J44" s="20">
        <v>98.095487532076504</v>
      </c>
      <c r="K44" s="20">
        <v>280</v>
      </c>
      <c r="L44" s="20">
        <v>98.1</v>
      </c>
      <c r="M44" s="20">
        <v>560</v>
      </c>
      <c r="N44" s="20">
        <v>0</v>
      </c>
    </row>
    <row r="45" spans="1:14">
      <c r="A45" s="3">
        <f t="shared" si="2"/>
        <v>29</v>
      </c>
      <c r="B45" s="4">
        <f t="shared" si="3"/>
        <v>93.479363748001433</v>
      </c>
      <c r="G45" s="20">
        <v>29</v>
      </c>
      <c r="H45" s="20">
        <v>93.479363748001433</v>
      </c>
      <c r="I45" s="20">
        <v>87</v>
      </c>
      <c r="J45" s="20">
        <v>98.09684127245356</v>
      </c>
      <c r="K45" s="20">
        <v>290</v>
      </c>
      <c r="L45" s="20">
        <v>98.1</v>
      </c>
      <c r="M45" s="20">
        <v>580</v>
      </c>
      <c r="N45" s="20">
        <v>196.20000000000002</v>
      </c>
    </row>
    <row r="46" spans="1:14">
      <c r="A46" s="3">
        <f t="shared" si="2"/>
        <v>30</v>
      </c>
      <c r="B46" s="4">
        <f t="shared" si="3"/>
        <v>93.941427373201293</v>
      </c>
      <c r="G46" s="20">
        <v>30</v>
      </c>
      <c r="H46" s="20">
        <v>93.941427373201293</v>
      </c>
      <c r="I46" s="20">
        <v>90</v>
      </c>
      <c r="J46" s="20">
        <v>98.097788890717496</v>
      </c>
      <c r="K46" s="20">
        <v>300</v>
      </c>
      <c r="L46" s="20">
        <v>98.1</v>
      </c>
      <c r="M46" s="20">
        <v>600</v>
      </c>
      <c r="N46" s="20">
        <v>0</v>
      </c>
    </row>
    <row r="47" spans="1:14">
      <c r="A47" s="3">
        <f t="shared" si="2"/>
        <v>31</v>
      </c>
      <c r="B47" s="4">
        <f t="shared" si="3"/>
        <v>94.357284635881172</v>
      </c>
      <c r="G47" s="20">
        <v>31</v>
      </c>
      <c r="H47" s="20">
        <v>94.357284635881172</v>
      </c>
      <c r="I47" s="20">
        <v>93</v>
      </c>
      <c r="J47" s="20">
        <v>98.09845222350225</v>
      </c>
      <c r="K47" s="20">
        <v>310</v>
      </c>
      <c r="L47" s="20">
        <v>98.1</v>
      </c>
      <c r="M47" s="20">
        <v>620</v>
      </c>
      <c r="N47" s="20">
        <v>196.20000000000002</v>
      </c>
    </row>
    <row r="48" spans="1:14">
      <c r="A48" s="3">
        <f t="shared" si="2"/>
        <v>32</v>
      </c>
      <c r="B48" s="4">
        <f t="shared" si="3"/>
        <v>94.731556172293054</v>
      </c>
      <c r="G48" s="20">
        <v>32</v>
      </c>
      <c r="H48" s="20">
        <v>94.731556172293054</v>
      </c>
      <c r="I48" s="20">
        <v>96</v>
      </c>
      <c r="J48" s="20">
        <v>98.09891655645157</v>
      </c>
      <c r="K48" s="20">
        <v>320</v>
      </c>
      <c r="L48" s="20">
        <v>98.1</v>
      </c>
      <c r="M48" s="20">
        <v>640</v>
      </c>
      <c r="N48" s="20">
        <v>0</v>
      </c>
    </row>
    <row r="49" spans="1:14">
      <c r="A49" s="3">
        <f t="shared" si="2"/>
        <v>33</v>
      </c>
      <c r="B49" s="4">
        <f t="shared" si="3"/>
        <v>95.068400555063747</v>
      </c>
      <c r="G49" s="20">
        <v>33</v>
      </c>
      <c r="H49" s="20">
        <v>95.068400555063747</v>
      </c>
      <c r="I49" s="20">
        <v>99</v>
      </c>
      <c r="J49" s="20">
        <v>98.099241589516097</v>
      </c>
      <c r="K49" s="20">
        <v>330</v>
      </c>
      <c r="L49" s="20">
        <v>98.1</v>
      </c>
      <c r="M49" s="20">
        <v>660</v>
      </c>
      <c r="N49" s="20">
        <v>196.20000000000002</v>
      </c>
    </row>
    <row r="50" spans="1:14">
      <c r="A50" s="3">
        <f t="shared" ref="A50:A61" si="4">A49+$C$12</f>
        <v>34</v>
      </c>
      <c r="B50" s="4">
        <f t="shared" ref="B50:B61" si="5">B49+$C$12*($C$9-($C$11/$C$8)*B49)</f>
        <v>95.371560499557376</v>
      </c>
      <c r="G50" s="20">
        <v>34</v>
      </c>
      <c r="H50" s="20">
        <v>95.371560499557376</v>
      </c>
      <c r="I50" s="20">
        <v>102</v>
      </c>
      <c r="J50" s="20">
        <v>98.099469112661268</v>
      </c>
      <c r="K50" s="20">
        <v>340</v>
      </c>
      <c r="L50" s="20">
        <v>98.1</v>
      </c>
      <c r="M50" s="20">
        <v>680</v>
      </c>
      <c r="N50" s="20">
        <v>0</v>
      </c>
    </row>
    <row r="51" spans="1:14">
      <c r="A51" s="3">
        <f t="shared" si="4"/>
        <v>35</v>
      </c>
      <c r="B51" s="4">
        <f t="shared" si="5"/>
        <v>95.644404449601637</v>
      </c>
      <c r="G51" s="20">
        <v>35</v>
      </c>
      <c r="H51" s="20">
        <v>95.644404449601637</v>
      </c>
      <c r="I51" s="20">
        <v>105</v>
      </c>
      <c r="J51" s="20">
        <v>98.099628378862889</v>
      </c>
      <c r="K51" s="20">
        <v>350</v>
      </c>
      <c r="L51" s="20">
        <v>98.1</v>
      </c>
      <c r="M51" s="20">
        <v>700</v>
      </c>
      <c r="N51" s="20">
        <v>196.20000000000002</v>
      </c>
    </row>
    <row r="52" spans="1:14">
      <c r="A52" s="3">
        <f t="shared" si="4"/>
        <v>36</v>
      </c>
      <c r="B52" s="4">
        <f t="shared" si="5"/>
        <v>95.88996400464147</v>
      </c>
      <c r="G52" s="20">
        <v>36</v>
      </c>
      <c r="H52" s="20">
        <v>95.88996400464147</v>
      </c>
      <c r="I52" s="20">
        <v>108</v>
      </c>
      <c r="J52" s="20">
        <v>98.099739865204029</v>
      </c>
      <c r="K52" s="20">
        <v>360</v>
      </c>
      <c r="L52" s="20">
        <v>98.1</v>
      </c>
      <c r="M52" s="20">
        <v>720</v>
      </c>
      <c r="N52" s="20">
        <v>0</v>
      </c>
    </row>
    <row r="53" spans="1:14">
      <c r="A53" s="3">
        <f t="shared" si="4"/>
        <v>37</v>
      </c>
      <c r="B53" s="4">
        <f t="shared" si="5"/>
        <v>96.110967604177318</v>
      </c>
      <c r="G53" s="20">
        <v>37</v>
      </c>
      <c r="H53" s="20">
        <v>96.110967604177318</v>
      </c>
      <c r="I53" s="20">
        <v>111</v>
      </c>
      <c r="J53" s="20">
        <v>98.099817905642823</v>
      </c>
      <c r="K53" s="20">
        <v>370</v>
      </c>
      <c r="L53" s="20">
        <v>98.1</v>
      </c>
      <c r="M53" s="20">
        <v>740</v>
      </c>
      <c r="N53" s="20">
        <v>196.20000000000002</v>
      </c>
    </row>
    <row r="54" spans="1:14">
      <c r="A54" s="3">
        <f t="shared" si="4"/>
        <v>38</v>
      </c>
      <c r="B54" s="4">
        <f t="shared" si="5"/>
        <v>96.309870843759583</v>
      </c>
      <c r="G54" s="20">
        <v>38</v>
      </c>
      <c r="H54" s="20">
        <v>96.309870843759583</v>
      </c>
      <c r="I54" s="20">
        <v>114</v>
      </c>
      <c r="J54" s="20">
        <v>98.099872533949977</v>
      </c>
      <c r="K54" s="20">
        <v>380</v>
      </c>
      <c r="L54" s="20">
        <v>98.1</v>
      </c>
      <c r="M54" s="20">
        <v>760</v>
      </c>
      <c r="N54" s="20">
        <v>0</v>
      </c>
    </row>
    <row r="55" spans="1:14">
      <c r="A55" s="3">
        <f t="shared" si="4"/>
        <v>39</v>
      </c>
      <c r="B55" s="4">
        <f t="shared" si="5"/>
        <v>96.488883759383626</v>
      </c>
      <c r="G55" s="20">
        <v>39</v>
      </c>
      <c r="H55" s="20">
        <v>96.488883759383626</v>
      </c>
      <c r="I55" s="20">
        <v>117</v>
      </c>
      <c r="J55" s="20">
        <v>98.099910773764975</v>
      </c>
      <c r="K55" s="20">
        <v>390</v>
      </c>
      <c r="L55" s="20">
        <v>98.1</v>
      </c>
      <c r="M55" s="20">
        <v>780</v>
      </c>
      <c r="N55" s="20">
        <v>196.20000000000002</v>
      </c>
    </row>
    <row r="56" spans="1:14">
      <c r="A56" s="3">
        <f t="shared" si="4"/>
        <v>40</v>
      </c>
      <c r="B56" s="4">
        <f t="shared" si="5"/>
        <v>96.649995383445258</v>
      </c>
      <c r="G56" s="20">
        <v>40</v>
      </c>
      <c r="H56" s="20">
        <v>96.649995383445258</v>
      </c>
      <c r="I56" s="20">
        <v>120</v>
      </c>
      <c r="J56" s="20">
        <v>98.099937541635484</v>
      </c>
      <c r="K56" s="20">
        <v>400</v>
      </c>
      <c r="L56" s="20">
        <v>98.1</v>
      </c>
      <c r="M56" s="20">
        <v>800</v>
      </c>
      <c r="N56" s="20">
        <v>0</v>
      </c>
    </row>
    <row r="57" spans="1:14">
      <c r="A57" s="3">
        <f t="shared" si="4"/>
        <v>41</v>
      </c>
      <c r="B57" s="4">
        <f t="shared" si="5"/>
        <v>96.794995845100729</v>
      </c>
      <c r="G57" s="20">
        <v>41</v>
      </c>
      <c r="H57" s="20">
        <v>96.794995845100729</v>
      </c>
      <c r="I57" s="20">
        <v>123</v>
      </c>
      <c r="J57" s="20">
        <v>98.099956279144834</v>
      </c>
      <c r="K57" s="20">
        <v>410</v>
      </c>
      <c r="L57" s="20">
        <v>98.1</v>
      </c>
      <c r="M57" s="20">
        <v>820</v>
      </c>
      <c r="N57" s="20">
        <v>196.20000000000002</v>
      </c>
    </row>
    <row r="58" spans="1:14">
      <c r="A58" s="3">
        <f t="shared" si="4"/>
        <v>42</v>
      </c>
      <c r="B58" s="4">
        <f t="shared" si="5"/>
        <v>96.925496260590648</v>
      </c>
      <c r="G58" s="20">
        <v>42</v>
      </c>
      <c r="H58" s="20">
        <v>96.925496260590648</v>
      </c>
      <c r="I58" s="20">
        <v>126</v>
      </c>
      <c r="J58" s="20">
        <v>98.099969395401388</v>
      </c>
      <c r="K58" s="20">
        <v>420</v>
      </c>
      <c r="L58" s="20">
        <v>98.1</v>
      </c>
      <c r="M58" s="20">
        <v>840</v>
      </c>
      <c r="N58" s="20">
        <v>0</v>
      </c>
    </row>
    <row r="59" spans="1:14">
      <c r="A59" s="3">
        <f t="shared" si="4"/>
        <v>43</v>
      </c>
      <c r="B59" s="4">
        <f t="shared" si="5"/>
        <v>97.042946634531589</v>
      </c>
      <c r="G59" s="20">
        <v>43</v>
      </c>
      <c r="H59" s="20">
        <v>97.042946634531589</v>
      </c>
      <c r="I59" s="20">
        <v>129</v>
      </c>
      <c r="J59" s="20">
        <v>98.09997857678097</v>
      </c>
      <c r="K59" s="20">
        <v>430</v>
      </c>
      <c r="L59" s="20">
        <v>98.1</v>
      </c>
      <c r="M59" s="20">
        <v>860</v>
      </c>
      <c r="N59" s="20">
        <v>196.20000000000002</v>
      </c>
    </row>
    <row r="60" spans="1:14">
      <c r="A60" s="3">
        <f t="shared" si="4"/>
        <v>44</v>
      </c>
      <c r="B60" s="4">
        <f t="shared" si="5"/>
        <v>97.148651971078436</v>
      </c>
      <c r="G60" s="20">
        <v>44</v>
      </c>
      <c r="H60" s="20">
        <v>97.148651971078436</v>
      </c>
      <c r="I60" s="20">
        <v>132</v>
      </c>
      <c r="J60" s="20">
        <v>98.099985003746681</v>
      </c>
      <c r="K60" s="20">
        <v>440</v>
      </c>
      <c r="L60" s="20">
        <v>98.1</v>
      </c>
      <c r="M60" s="20">
        <v>880</v>
      </c>
      <c r="N60" s="20">
        <v>0</v>
      </c>
    </row>
    <row r="61" spans="1:14">
      <c r="A61" s="3">
        <f t="shared" si="4"/>
        <v>45</v>
      </c>
      <c r="B61" s="4">
        <f t="shared" si="5"/>
        <v>97.243786773970598</v>
      </c>
      <c r="G61" s="20">
        <v>45</v>
      </c>
      <c r="H61" s="20">
        <v>97.243786773970598</v>
      </c>
      <c r="I61" s="20">
        <v>135</v>
      </c>
      <c r="J61" s="20">
        <v>98.099989502622677</v>
      </c>
      <c r="K61" s="20">
        <v>450</v>
      </c>
      <c r="L61" s="20">
        <v>98.1</v>
      </c>
      <c r="M61" s="20">
        <v>900</v>
      </c>
      <c r="N61" s="20">
        <v>196.20000000000002</v>
      </c>
    </row>
    <row r="62" spans="1:14">
      <c r="A62" s="3">
        <f t="shared" ref="A62:A116" si="6">A61+$C$12</f>
        <v>46</v>
      </c>
      <c r="B62" s="4">
        <f t="shared" ref="B62:B116" si="7">B61+$C$12*($C$9-($C$11/$C$8)*B61)</f>
        <v>97.32940809657353</v>
      </c>
      <c r="G62" s="20">
        <v>46</v>
      </c>
      <c r="H62" s="20">
        <v>97.32940809657353</v>
      </c>
      <c r="I62" s="20">
        <v>138</v>
      </c>
      <c r="J62" s="20">
        <v>98.099992651835876</v>
      </c>
      <c r="K62" s="20">
        <v>460</v>
      </c>
      <c r="L62" s="20">
        <v>98.1</v>
      </c>
      <c r="M62" s="20">
        <v>920</v>
      </c>
      <c r="N62" s="20">
        <v>0</v>
      </c>
    </row>
    <row r="63" spans="1:14">
      <c r="A63" s="3">
        <f t="shared" si="6"/>
        <v>47</v>
      </c>
      <c r="B63" s="4">
        <f t="shared" si="7"/>
        <v>97.406467286916183</v>
      </c>
      <c r="G63" s="20">
        <v>47</v>
      </c>
      <c r="H63" s="20">
        <v>97.406467286916183</v>
      </c>
      <c r="I63" s="20">
        <v>141</v>
      </c>
      <c r="J63" s="20">
        <v>98.099994856285107</v>
      </c>
      <c r="K63" s="20">
        <v>470</v>
      </c>
      <c r="L63" s="20">
        <v>98.1</v>
      </c>
      <c r="M63" s="20">
        <v>940</v>
      </c>
      <c r="N63" s="20">
        <v>196.20000000000002</v>
      </c>
    </row>
    <row r="64" spans="1:14">
      <c r="A64" s="3">
        <f t="shared" si="6"/>
        <v>48</v>
      </c>
      <c r="B64" s="4">
        <f t="shared" si="7"/>
        <v>97.475820558224569</v>
      </c>
      <c r="G64" s="20">
        <v>48</v>
      </c>
      <c r="H64" s="20">
        <v>97.475820558224569</v>
      </c>
      <c r="I64" s="20">
        <v>144</v>
      </c>
      <c r="J64" s="20">
        <v>98.099996399399572</v>
      </c>
      <c r="K64" s="20">
        <v>480</v>
      </c>
      <c r="L64" s="20">
        <v>98.1</v>
      </c>
      <c r="M64" s="20">
        <v>960</v>
      </c>
      <c r="N64" s="20">
        <v>0</v>
      </c>
    </row>
    <row r="65" spans="1:14">
      <c r="A65" s="3">
        <f t="shared" si="6"/>
        <v>49</v>
      </c>
      <c r="B65" s="4">
        <f t="shared" si="7"/>
        <v>97.538238502402109</v>
      </c>
      <c r="G65" s="20">
        <v>49</v>
      </c>
      <c r="H65" s="20">
        <v>97.538238502402109</v>
      </c>
      <c r="I65" s="20">
        <v>147</v>
      </c>
      <c r="J65" s="20">
        <v>98.099997479579699</v>
      </c>
      <c r="K65" s="20">
        <v>490</v>
      </c>
      <c r="L65" s="20">
        <v>98.1</v>
      </c>
      <c r="M65" s="20">
        <v>980</v>
      </c>
      <c r="N65" s="20">
        <v>196.20000000000002</v>
      </c>
    </row>
    <row r="66" spans="1:14">
      <c r="A66" s="3">
        <f t="shared" si="6"/>
        <v>50</v>
      </c>
      <c r="B66" s="4">
        <f t="shared" si="7"/>
        <v>97.594414652161902</v>
      </c>
      <c r="G66" s="20">
        <v>50</v>
      </c>
      <c r="H66" s="20">
        <v>97.594414652161902</v>
      </c>
      <c r="I66" s="20">
        <v>150</v>
      </c>
      <c r="J66" s="20">
        <v>98.099998235705783</v>
      </c>
      <c r="K66" s="20">
        <v>500</v>
      </c>
      <c r="L66" s="20">
        <v>98.1</v>
      </c>
      <c r="M66" s="20">
        <v>1000</v>
      </c>
      <c r="N66" s="20">
        <v>0</v>
      </c>
    </row>
    <row r="67" spans="1:14">
      <c r="A67" s="3">
        <f t="shared" si="6"/>
        <v>51</v>
      </c>
      <c r="B67" s="4">
        <f t="shared" si="7"/>
        <v>97.644973186945705</v>
      </c>
      <c r="G67" s="20">
        <v>51</v>
      </c>
      <c r="H67" s="20">
        <v>97.644973186945705</v>
      </c>
      <c r="I67" s="20">
        <v>153</v>
      </c>
      <c r="J67" s="20">
        <v>98.099998764994055</v>
      </c>
      <c r="K67" s="20">
        <v>510</v>
      </c>
      <c r="L67" s="20">
        <v>98.1</v>
      </c>
      <c r="M67" s="20">
        <v>1020</v>
      </c>
      <c r="N67" s="20">
        <v>196.20000000000002</v>
      </c>
    </row>
    <row r="68" spans="1:14">
      <c r="A68" s="3">
        <f t="shared" si="6"/>
        <v>52</v>
      </c>
      <c r="B68" s="4">
        <f t="shared" si="7"/>
        <v>97.690475868251127</v>
      </c>
      <c r="G68" s="20">
        <v>52</v>
      </c>
      <c r="H68" s="20">
        <v>97.690475868251127</v>
      </c>
      <c r="I68" s="20">
        <v>156</v>
      </c>
      <c r="J68" s="20">
        <v>98.099999135495835</v>
      </c>
      <c r="K68" s="20">
        <v>520</v>
      </c>
      <c r="L68" s="20">
        <v>98.1</v>
      </c>
      <c r="M68" s="20">
        <v>1040</v>
      </c>
      <c r="N68" s="20">
        <v>0</v>
      </c>
    </row>
    <row r="69" spans="1:14">
      <c r="A69" s="3">
        <f t="shared" si="6"/>
        <v>53</v>
      </c>
      <c r="B69" s="4">
        <f t="shared" si="7"/>
        <v>97.73142828142602</v>
      </c>
      <c r="G69" s="20">
        <v>53</v>
      </c>
      <c r="H69" s="20">
        <v>97.73142828142602</v>
      </c>
      <c r="I69" s="20">
        <v>159</v>
      </c>
      <c r="J69" s="20">
        <v>98.099999394847089</v>
      </c>
      <c r="K69" s="20">
        <v>530</v>
      </c>
      <c r="L69" s="20">
        <v>98.1</v>
      </c>
      <c r="M69" s="20">
        <v>1060</v>
      </c>
      <c r="N69" s="20">
        <v>196.20000000000002</v>
      </c>
    </row>
    <row r="70" spans="1:14">
      <c r="A70" s="3">
        <f t="shared" si="6"/>
        <v>54</v>
      </c>
      <c r="B70" s="4">
        <f t="shared" si="7"/>
        <v>97.768285453283411</v>
      </c>
      <c r="G70" s="20">
        <v>54</v>
      </c>
      <c r="H70" s="20">
        <v>97.768285453283411</v>
      </c>
      <c r="I70" s="20">
        <v>162</v>
      </c>
      <c r="J70" s="20">
        <v>98.09999957639296</v>
      </c>
      <c r="K70" s="20">
        <v>540</v>
      </c>
      <c r="L70" s="20">
        <v>98.1</v>
      </c>
      <c r="M70" s="20">
        <v>1080</v>
      </c>
      <c r="N70" s="20">
        <v>0</v>
      </c>
    </row>
    <row r="71" spans="1:14">
      <c r="A71" s="3">
        <f t="shared" si="6"/>
        <v>55</v>
      </c>
      <c r="B71" s="4">
        <f t="shared" si="7"/>
        <v>97.801456907955071</v>
      </c>
      <c r="G71" s="20">
        <v>55</v>
      </c>
      <c r="H71" s="20">
        <v>97.801456907955071</v>
      </c>
      <c r="I71" s="20">
        <v>165</v>
      </c>
      <c r="J71" s="20">
        <v>98.099999703475078</v>
      </c>
      <c r="K71" s="20">
        <v>550</v>
      </c>
      <c r="L71" s="20">
        <v>98.1</v>
      </c>
      <c r="M71" s="20">
        <v>1100</v>
      </c>
      <c r="N71" s="20">
        <v>196.20000000000002</v>
      </c>
    </row>
    <row r="72" spans="1:14">
      <c r="A72" s="3">
        <f t="shared" si="6"/>
        <v>56</v>
      </c>
      <c r="B72" s="4">
        <f t="shared" si="7"/>
        <v>97.831311217159566</v>
      </c>
      <c r="G72" s="20">
        <v>56</v>
      </c>
      <c r="H72" s="20">
        <v>97.831311217159566</v>
      </c>
      <c r="I72" s="20">
        <v>168</v>
      </c>
      <c r="J72" s="20">
        <v>98.099999792432556</v>
      </c>
      <c r="K72" s="20">
        <v>560</v>
      </c>
      <c r="L72" s="20">
        <v>98.1</v>
      </c>
      <c r="M72" s="20">
        <v>1120</v>
      </c>
      <c r="N72" s="20">
        <v>0</v>
      </c>
    </row>
    <row r="73" spans="1:14">
      <c r="A73" s="3">
        <f t="shared" si="6"/>
        <v>57</v>
      </c>
      <c r="B73" s="4">
        <f t="shared" si="7"/>
        <v>97.858180095443615</v>
      </c>
      <c r="G73" s="20">
        <v>57</v>
      </c>
      <c r="H73" s="20">
        <v>97.858180095443615</v>
      </c>
      <c r="I73" s="20">
        <v>171</v>
      </c>
      <c r="J73" s="20">
        <v>98.099999854702787</v>
      </c>
      <c r="K73" s="20">
        <v>570</v>
      </c>
      <c r="L73" s="20">
        <v>98.1</v>
      </c>
      <c r="M73" s="20">
        <v>1140</v>
      </c>
      <c r="N73" s="20">
        <v>196.20000000000002</v>
      </c>
    </row>
    <row r="74" spans="1:14">
      <c r="A74" s="3">
        <f t="shared" si="6"/>
        <v>58</v>
      </c>
      <c r="B74" s="4">
        <f t="shared" si="7"/>
        <v>97.882362085899246</v>
      </c>
      <c r="G74" s="20">
        <v>58</v>
      </c>
      <c r="H74" s="20">
        <v>97.882362085899246</v>
      </c>
      <c r="I74" s="20">
        <v>174</v>
      </c>
      <c r="J74" s="20">
        <v>98.099999898291955</v>
      </c>
      <c r="K74" s="20">
        <v>580</v>
      </c>
      <c r="L74" s="20">
        <v>98.1</v>
      </c>
      <c r="M74" s="20">
        <v>1160</v>
      </c>
      <c r="N74" s="20">
        <v>0</v>
      </c>
    </row>
    <row r="75" spans="1:14">
      <c r="A75" s="3">
        <f t="shared" si="6"/>
        <v>59</v>
      </c>
      <c r="B75" s="4">
        <f t="shared" si="7"/>
        <v>97.904125877309326</v>
      </c>
      <c r="G75" s="20">
        <v>59</v>
      </c>
      <c r="H75" s="20">
        <v>97.904125877309326</v>
      </c>
      <c r="I75" s="20">
        <v>177</v>
      </c>
      <c r="J75" s="20">
        <v>98.099999928804365</v>
      </c>
      <c r="K75" s="20">
        <v>590</v>
      </c>
      <c r="L75" s="20">
        <v>98.1</v>
      </c>
      <c r="M75" s="20">
        <v>1180</v>
      </c>
      <c r="N75" s="20">
        <v>196.20000000000002</v>
      </c>
    </row>
    <row r="76" spans="1:14">
      <c r="A76" s="3">
        <f t="shared" si="6"/>
        <v>60</v>
      </c>
      <c r="B76" s="4">
        <f t="shared" si="7"/>
        <v>97.923713289578387</v>
      </c>
      <c r="G76" s="20">
        <v>60</v>
      </c>
      <c r="H76" s="20">
        <v>97.923713289578387</v>
      </c>
      <c r="I76" s="20">
        <v>180</v>
      </c>
      <c r="J76" s="20">
        <v>98.099999950163053</v>
      </c>
      <c r="K76" s="20">
        <v>600</v>
      </c>
      <c r="L76" s="20">
        <v>98.1</v>
      </c>
      <c r="M76" s="20">
        <v>1200</v>
      </c>
      <c r="N76" s="20">
        <v>0</v>
      </c>
    </row>
    <row r="77" spans="1:14">
      <c r="A77" s="3">
        <f t="shared" si="6"/>
        <v>61</v>
      </c>
      <c r="B77" s="4">
        <f t="shared" si="7"/>
        <v>97.941341960620548</v>
      </c>
      <c r="G77" s="20">
        <v>61</v>
      </c>
      <c r="H77" s="20">
        <v>97.941341960620548</v>
      </c>
      <c r="I77" s="20">
        <v>183</v>
      </c>
      <c r="J77" s="20">
        <v>98.099999965114137</v>
      </c>
      <c r="K77" s="20">
        <v>610</v>
      </c>
      <c r="L77" s="20">
        <v>98.1</v>
      </c>
      <c r="M77" s="20">
        <v>1220</v>
      </c>
      <c r="N77" s="20">
        <v>196.20000000000002</v>
      </c>
    </row>
    <row r="78" spans="1:14">
      <c r="A78" s="3">
        <f t="shared" si="6"/>
        <v>62</v>
      </c>
      <c r="B78" s="4">
        <f t="shared" si="7"/>
        <v>97.95720776455849</v>
      </c>
      <c r="G78" s="20">
        <v>62</v>
      </c>
      <c r="H78" s="20">
        <v>97.95720776455849</v>
      </c>
      <c r="I78" s="20">
        <v>186</v>
      </c>
      <c r="J78" s="20">
        <v>98.099999975579891</v>
      </c>
      <c r="K78" s="20">
        <v>620</v>
      </c>
      <c r="L78" s="20">
        <v>98.1</v>
      </c>
      <c r="M78" s="20">
        <v>1240</v>
      </c>
      <c r="N78" s="20">
        <v>0</v>
      </c>
    </row>
    <row r="79" spans="1:14">
      <c r="A79" s="3">
        <f t="shared" si="6"/>
        <v>63</v>
      </c>
      <c r="B79" s="4">
        <f t="shared" si="7"/>
        <v>97.97148698810264</v>
      </c>
      <c r="G79" s="20">
        <v>63</v>
      </c>
      <c r="H79" s="20">
        <v>97.97148698810264</v>
      </c>
      <c r="I79" s="20">
        <v>189</v>
      </c>
      <c r="J79" s="20">
        <v>98.099999982905928</v>
      </c>
      <c r="K79" s="20">
        <v>630</v>
      </c>
      <c r="L79" s="20">
        <v>98.1</v>
      </c>
      <c r="M79" s="20">
        <v>1260</v>
      </c>
      <c r="N79" s="20">
        <v>196.20000000000002</v>
      </c>
    </row>
    <row r="80" spans="1:14">
      <c r="A80" s="3">
        <f t="shared" si="6"/>
        <v>64</v>
      </c>
      <c r="B80" s="4">
        <f t="shared" si="7"/>
        <v>97.984338289292381</v>
      </c>
      <c r="G80" s="20">
        <v>64</v>
      </c>
      <c r="H80" s="20">
        <v>97.984338289292381</v>
      </c>
      <c r="I80" s="20">
        <v>192</v>
      </c>
      <c r="J80" s="20">
        <v>98.099999988034156</v>
      </c>
      <c r="K80" s="20">
        <v>640</v>
      </c>
      <c r="L80" s="20">
        <v>98.1</v>
      </c>
      <c r="M80" s="20">
        <v>1280</v>
      </c>
      <c r="N80" s="20">
        <v>0</v>
      </c>
    </row>
    <row r="81" spans="1:14">
      <c r="A81" s="3">
        <f t="shared" si="6"/>
        <v>65</v>
      </c>
      <c r="B81" s="4">
        <f t="shared" si="7"/>
        <v>97.995904460363136</v>
      </c>
      <c r="G81" s="20">
        <v>65</v>
      </c>
      <c r="H81" s="20">
        <v>97.995904460363136</v>
      </c>
      <c r="I81" s="20">
        <v>195</v>
      </c>
      <c r="J81" s="20">
        <v>98.099999991623903</v>
      </c>
      <c r="K81" s="20">
        <v>650</v>
      </c>
      <c r="L81" s="20">
        <v>98.1</v>
      </c>
      <c r="M81" s="20">
        <v>1300</v>
      </c>
      <c r="N81" s="20">
        <v>196.20000000000002</v>
      </c>
    </row>
    <row r="82" spans="1:14">
      <c r="A82" s="3">
        <f t="shared" si="6"/>
        <v>66</v>
      </c>
      <c r="B82" s="4">
        <f t="shared" si="7"/>
        <v>98.006314014326819</v>
      </c>
      <c r="G82" s="20">
        <v>66</v>
      </c>
      <c r="H82" s="20">
        <v>98.006314014326819</v>
      </c>
      <c r="I82" s="20">
        <v>198</v>
      </c>
      <c r="J82" s="20">
        <v>98.099999994136738</v>
      </c>
      <c r="K82" s="20">
        <v>660</v>
      </c>
      <c r="L82" s="20">
        <v>98.1</v>
      </c>
      <c r="M82" s="20">
        <v>1320</v>
      </c>
      <c r="N82" s="20">
        <v>0</v>
      </c>
    </row>
    <row r="83" spans="1:14">
      <c r="A83" s="3">
        <f t="shared" si="6"/>
        <v>67</v>
      </c>
      <c r="B83" s="4">
        <f t="shared" si="7"/>
        <v>98.015682612894139</v>
      </c>
      <c r="G83" s="20">
        <v>67</v>
      </c>
      <c r="H83" s="20">
        <v>98.015682612894139</v>
      </c>
      <c r="I83" s="20">
        <v>201</v>
      </c>
      <c r="J83" s="20">
        <v>98.099999995895715</v>
      </c>
      <c r="K83" s="20">
        <v>670</v>
      </c>
      <c r="L83" s="20">
        <v>98.1</v>
      </c>
      <c r="M83" s="20">
        <v>1340</v>
      </c>
      <c r="N83" s="20">
        <v>196.20000000000002</v>
      </c>
    </row>
    <row r="84" spans="1:14">
      <c r="A84" s="3">
        <f t="shared" si="6"/>
        <v>68</v>
      </c>
      <c r="B84" s="4">
        <f t="shared" si="7"/>
        <v>98.024114351604723</v>
      </c>
      <c r="G84" s="20">
        <v>68</v>
      </c>
      <c r="H84" s="20">
        <v>98.024114351604723</v>
      </c>
      <c r="I84" s="20">
        <v>204</v>
      </c>
      <c r="J84" s="20">
        <v>98.099999997127</v>
      </c>
      <c r="K84" s="20">
        <v>680</v>
      </c>
      <c r="L84" s="20">
        <v>98.1</v>
      </c>
      <c r="M84" s="20">
        <v>1360</v>
      </c>
      <c r="N84" s="20">
        <v>0</v>
      </c>
    </row>
    <row r="85" spans="1:14">
      <c r="A85" s="3">
        <f t="shared" si="6"/>
        <v>69</v>
      </c>
      <c r="B85" s="4">
        <f t="shared" si="7"/>
        <v>98.031702916444246</v>
      </c>
      <c r="G85" s="20">
        <v>69</v>
      </c>
      <c r="H85" s="20">
        <v>98.031702916444246</v>
      </c>
      <c r="I85" s="20">
        <v>207</v>
      </c>
      <c r="J85" s="20">
        <v>98.099999997988903</v>
      </c>
      <c r="K85" s="20">
        <v>690</v>
      </c>
      <c r="L85" s="20">
        <v>98.1</v>
      </c>
      <c r="M85" s="20">
        <v>1380</v>
      </c>
      <c r="N85" s="20">
        <v>196.20000000000002</v>
      </c>
    </row>
    <row r="86" spans="1:14">
      <c r="A86" s="3">
        <f t="shared" si="6"/>
        <v>70</v>
      </c>
      <c r="B86" s="4">
        <f t="shared" si="7"/>
        <v>98.038532624799814</v>
      </c>
      <c r="G86" s="20">
        <v>70</v>
      </c>
      <c r="H86" s="20">
        <v>98.038532624799814</v>
      </c>
      <c r="I86" s="20">
        <v>210</v>
      </c>
      <c r="J86" s="20">
        <v>98.099999998592239</v>
      </c>
      <c r="K86" s="20">
        <v>700</v>
      </c>
      <c r="L86" s="20">
        <v>98.1</v>
      </c>
      <c r="M86" s="20">
        <v>1400</v>
      </c>
      <c r="N86" s="20">
        <v>0</v>
      </c>
    </row>
    <row r="87" spans="1:14">
      <c r="A87" s="3">
        <f t="shared" si="6"/>
        <v>71</v>
      </c>
      <c r="B87" s="4">
        <f t="shared" si="7"/>
        <v>98.044679362319826</v>
      </c>
      <c r="G87" s="20">
        <v>71</v>
      </c>
      <c r="H87" s="20">
        <v>98.044679362319826</v>
      </c>
      <c r="I87" s="20">
        <v>213</v>
      </c>
      <c r="J87" s="20">
        <v>98.099999999014571</v>
      </c>
      <c r="K87" s="20">
        <v>710</v>
      </c>
      <c r="L87" s="20">
        <v>98.1</v>
      </c>
      <c r="M87" s="20">
        <v>1420</v>
      </c>
      <c r="N87" s="20">
        <v>196.20000000000002</v>
      </c>
    </row>
    <row r="88" spans="1:14">
      <c r="A88" s="3">
        <f t="shared" si="6"/>
        <v>72</v>
      </c>
      <c r="B88" s="4">
        <f t="shared" si="7"/>
        <v>98.050211426087841</v>
      </c>
      <c r="G88" s="20">
        <v>72</v>
      </c>
      <c r="H88" s="20">
        <v>98.050211426087841</v>
      </c>
      <c r="I88" s="20">
        <v>216</v>
      </c>
      <c r="J88" s="20">
        <v>98.099999999310199</v>
      </c>
      <c r="K88" s="20">
        <v>720</v>
      </c>
      <c r="L88" s="20">
        <v>98.1</v>
      </c>
      <c r="M88" s="20">
        <v>1440</v>
      </c>
      <c r="N88" s="20">
        <v>0</v>
      </c>
    </row>
    <row r="89" spans="1:14">
      <c r="A89" s="3">
        <f t="shared" si="6"/>
        <v>73</v>
      </c>
      <c r="B89" s="4">
        <f t="shared" si="7"/>
        <v>98.05519028347905</v>
      </c>
      <c r="G89" s="20">
        <v>73</v>
      </c>
      <c r="H89" s="20">
        <v>98.05519028347905</v>
      </c>
      <c r="I89" s="20">
        <v>219</v>
      </c>
      <c r="J89" s="20">
        <v>98.099999999517138</v>
      </c>
      <c r="K89" s="20">
        <v>730</v>
      </c>
      <c r="L89" s="20">
        <v>98.1</v>
      </c>
      <c r="M89" s="20">
        <v>1460</v>
      </c>
      <c r="N89" s="20">
        <v>196.20000000000002</v>
      </c>
    </row>
    <row r="90" spans="1:14">
      <c r="A90" s="3">
        <f t="shared" si="6"/>
        <v>74</v>
      </c>
      <c r="B90" s="4">
        <f t="shared" si="7"/>
        <v>98.05967125513115</v>
      </c>
      <c r="G90" s="20">
        <v>74</v>
      </c>
      <c r="H90" s="20">
        <v>98.05967125513115</v>
      </c>
      <c r="I90" s="20">
        <v>222</v>
      </c>
      <c r="J90" s="20">
        <v>98.099999999662003</v>
      </c>
      <c r="K90" s="20">
        <v>740</v>
      </c>
      <c r="L90" s="20">
        <v>98.1</v>
      </c>
      <c r="M90" s="20">
        <v>1480</v>
      </c>
      <c r="N90" s="20">
        <v>0</v>
      </c>
    </row>
    <row r="91" spans="1:14">
      <c r="A91" s="3">
        <f t="shared" si="6"/>
        <v>75</v>
      </c>
      <c r="B91" s="4">
        <f t="shared" si="7"/>
        <v>98.063704129618031</v>
      </c>
      <c r="G91" s="20">
        <v>75</v>
      </c>
      <c r="H91" s="20">
        <v>98.063704129618031</v>
      </c>
      <c r="I91" s="20">
        <v>225</v>
      </c>
      <c r="J91" s="20">
        <v>98.099999999763398</v>
      </c>
      <c r="K91" s="20">
        <v>750</v>
      </c>
      <c r="L91" s="20">
        <v>98.1</v>
      </c>
      <c r="M91" s="20">
        <v>1500</v>
      </c>
      <c r="N91" s="20">
        <v>196.20000000000002</v>
      </c>
    </row>
    <row r="92" spans="1:14">
      <c r="A92" s="3">
        <f t="shared" si="6"/>
        <v>76</v>
      </c>
      <c r="B92" s="4">
        <f t="shared" si="7"/>
        <v>98.067333716656222</v>
      </c>
      <c r="G92" s="20">
        <v>76</v>
      </c>
      <c r="H92" s="20">
        <v>98.067333716656222</v>
      </c>
      <c r="I92" s="20">
        <v>228</v>
      </c>
      <c r="J92" s="20">
        <v>98.099999999834381</v>
      </c>
      <c r="K92" s="20">
        <v>760</v>
      </c>
      <c r="L92" s="20">
        <v>98.1</v>
      </c>
      <c r="M92" s="20">
        <v>1520</v>
      </c>
      <c r="N92" s="20">
        <v>0</v>
      </c>
    </row>
    <row r="93" spans="1:14">
      <c r="A93" s="3">
        <f t="shared" si="6"/>
        <v>77</v>
      </c>
      <c r="B93" s="4">
        <f t="shared" si="7"/>
        <v>98.070600344990595</v>
      </c>
      <c r="G93" s="20">
        <v>77</v>
      </c>
      <c r="H93" s="20">
        <v>98.070600344990595</v>
      </c>
      <c r="I93" s="20">
        <v>231</v>
      </c>
      <c r="J93" s="20">
        <v>98.099999999884062</v>
      </c>
      <c r="K93" s="20">
        <v>770</v>
      </c>
      <c r="L93" s="20">
        <v>98.1</v>
      </c>
      <c r="M93" s="20">
        <v>1540</v>
      </c>
      <c r="N93" s="20">
        <v>196.20000000000002</v>
      </c>
    </row>
    <row r="94" spans="1:14">
      <c r="A94" s="3">
        <f t="shared" si="6"/>
        <v>78</v>
      </c>
      <c r="B94" s="4">
        <f t="shared" si="7"/>
        <v>98.073540310491538</v>
      </c>
      <c r="G94" s="20">
        <v>78</v>
      </c>
      <c r="H94" s="20">
        <v>98.073540310491538</v>
      </c>
      <c r="I94" s="20">
        <v>234</v>
      </c>
      <c r="J94" s="20">
        <v>98.09999999991885</v>
      </c>
      <c r="K94" s="20">
        <v>780</v>
      </c>
      <c r="L94" s="20">
        <v>98.1</v>
      </c>
      <c r="M94" s="20">
        <v>1560</v>
      </c>
      <c r="N94" s="20">
        <v>0</v>
      </c>
    </row>
    <row r="95" spans="1:14">
      <c r="A95" s="3">
        <f t="shared" si="6"/>
        <v>79</v>
      </c>
      <c r="B95" s="4">
        <f t="shared" si="7"/>
        <v>98.076186279442382</v>
      </c>
      <c r="G95" s="20">
        <v>79</v>
      </c>
      <c r="H95" s="20">
        <v>98.076186279442382</v>
      </c>
      <c r="I95" s="20">
        <v>237</v>
      </c>
      <c r="J95" s="20">
        <v>98.099999999943194</v>
      </c>
      <c r="K95" s="20">
        <v>790</v>
      </c>
      <c r="L95" s="20">
        <v>98.1</v>
      </c>
      <c r="M95" s="20">
        <v>1580</v>
      </c>
      <c r="N95" s="20">
        <v>196.20000000000002</v>
      </c>
    </row>
    <row r="96" spans="1:14">
      <c r="A96" s="3">
        <f t="shared" si="6"/>
        <v>80</v>
      </c>
      <c r="B96" s="4">
        <f t="shared" si="7"/>
        <v>98.078567651498147</v>
      </c>
      <c r="G96" s="20">
        <v>80</v>
      </c>
      <c r="H96" s="20">
        <v>98.078567651498147</v>
      </c>
      <c r="I96" s="20">
        <v>240</v>
      </c>
      <c r="J96" s="20">
        <v>98.099999999960232</v>
      </c>
      <c r="K96" s="20">
        <v>800</v>
      </c>
      <c r="L96" s="20">
        <v>98.1</v>
      </c>
      <c r="M96" s="20">
        <v>1600</v>
      </c>
      <c r="N96" s="20">
        <v>0</v>
      </c>
    </row>
    <row r="97" spans="1:14">
      <c r="A97" s="3">
        <f t="shared" si="6"/>
        <v>81</v>
      </c>
      <c r="B97" s="4">
        <f t="shared" si="7"/>
        <v>98.080710886348328</v>
      </c>
      <c r="G97" s="20">
        <v>81</v>
      </c>
      <c r="H97" s="20">
        <v>98.080710886348328</v>
      </c>
      <c r="I97" s="20">
        <v>243</v>
      </c>
      <c r="J97" s="20">
        <v>98.099999999972169</v>
      </c>
      <c r="K97" s="20">
        <v>810</v>
      </c>
      <c r="L97" s="20">
        <v>98.1</v>
      </c>
      <c r="M97" s="20">
        <v>1620</v>
      </c>
      <c r="N97" s="20">
        <v>196.20000000000002</v>
      </c>
    </row>
    <row r="98" spans="1:14">
      <c r="A98" s="3">
        <f t="shared" si="6"/>
        <v>82</v>
      </c>
      <c r="B98" s="4">
        <f t="shared" si="7"/>
        <v>98.082639797713497</v>
      </c>
      <c r="G98" s="20">
        <v>82</v>
      </c>
      <c r="H98" s="20">
        <v>98.082639797713497</v>
      </c>
      <c r="I98" s="20">
        <v>246</v>
      </c>
      <c r="J98" s="20">
        <v>98.099999999980525</v>
      </c>
      <c r="K98" s="20">
        <v>820</v>
      </c>
      <c r="L98" s="20">
        <v>98.1</v>
      </c>
      <c r="M98" s="20">
        <v>1640</v>
      </c>
      <c r="N98" s="20">
        <v>0</v>
      </c>
    </row>
    <row r="99" spans="1:14">
      <c r="A99" s="3">
        <f t="shared" si="6"/>
        <v>83</v>
      </c>
      <c r="B99" s="4">
        <f t="shared" si="7"/>
        <v>98.084375817942146</v>
      </c>
      <c r="G99" s="20">
        <v>83</v>
      </c>
      <c r="H99" s="20">
        <v>98.084375817942146</v>
      </c>
      <c r="I99" s="20">
        <v>249</v>
      </c>
      <c r="J99" s="20">
        <v>98.099999999986366</v>
      </c>
      <c r="K99" s="20">
        <v>830</v>
      </c>
      <c r="L99" s="20">
        <v>98.1</v>
      </c>
      <c r="M99" s="20">
        <v>1660</v>
      </c>
      <c r="N99" s="20">
        <v>196.20000000000002</v>
      </c>
    </row>
    <row r="100" spans="1:14">
      <c r="A100" s="3">
        <f t="shared" si="6"/>
        <v>84</v>
      </c>
      <c r="B100" s="4">
        <f t="shared" si="7"/>
        <v>98.085938236147925</v>
      </c>
      <c r="G100" s="20">
        <v>84</v>
      </c>
      <c r="H100" s="20">
        <v>98.085938236147925</v>
      </c>
      <c r="I100" s="20">
        <v>252</v>
      </c>
      <c r="J100" s="20">
        <v>98.099999999990459</v>
      </c>
      <c r="K100" s="20">
        <v>840</v>
      </c>
      <c r="L100" s="20">
        <v>98.1</v>
      </c>
      <c r="M100" s="20">
        <v>1680</v>
      </c>
      <c r="N100" s="20">
        <v>0</v>
      </c>
    </row>
    <row r="101" spans="1:14">
      <c r="A101" s="3">
        <f t="shared" si="6"/>
        <v>85</v>
      </c>
      <c r="B101" s="4">
        <f t="shared" si="7"/>
        <v>98.087344412533128</v>
      </c>
      <c r="G101" s="20">
        <v>85</v>
      </c>
      <c r="H101" s="20">
        <v>98.087344412533128</v>
      </c>
      <c r="I101" s="20">
        <v>255</v>
      </c>
      <c r="J101" s="20">
        <v>98.099999999993315</v>
      </c>
      <c r="K101" s="20">
        <v>850</v>
      </c>
      <c r="L101" s="20">
        <v>98.1</v>
      </c>
      <c r="M101" s="20">
        <v>1700</v>
      </c>
      <c r="N101" s="20">
        <v>196.20000000000002</v>
      </c>
    </row>
    <row r="102" spans="1:14">
      <c r="A102" s="3">
        <f t="shared" si="6"/>
        <v>86</v>
      </c>
      <c r="B102" s="4">
        <f t="shared" si="7"/>
        <v>98.088609971279809</v>
      </c>
      <c r="G102" s="20">
        <v>86</v>
      </c>
      <c r="H102" s="20">
        <v>98.088609971279809</v>
      </c>
      <c r="I102" s="20">
        <v>258</v>
      </c>
      <c r="J102" s="20">
        <v>98.099999999995319</v>
      </c>
      <c r="K102" s="20">
        <v>860</v>
      </c>
      <c r="L102" s="20">
        <v>98.1</v>
      </c>
      <c r="M102" s="20">
        <v>1720</v>
      </c>
      <c r="N102" s="20">
        <v>0</v>
      </c>
    </row>
    <row r="103" spans="1:14">
      <c r="A103" s="3">
        <f t="shared" si="6"/>
        <v>87</v>
      </c>
      <c r="B103" s="4">
        <f t="shared" si="7"/>
        <v>98.089748974151831</v>
      </c>
      <c r="G103" s="20">
        <v>87</v>
      </c>
      <c r="H103" s="20">
        <v>98.089748974151831</v>
      </c>
      <c r="I103" s="20">
        <v>261</v>
      </c>
      <c r="J103" s="20">
        <v>98.099999999996726</v>
      </c>
      <c r="K103" s="20">
        <v>870</v>
      </c>
      <c r="L103" s="20">
        <v>98.1</v>
      </c>
      <c r="M103" s="20">
        <v>1740</v>
      </c>
      <c r="N103" s="20">
        <v>196.20000000000002</v>
      </c>
    </row>
    <row r="104" spans="1:14">
      <c r="A104" s="3">
        <f t="shared" si="6"/>
        <v>88</v>
      </c>
      <c r="B104" s="4">
        <f t="shared" si="7"/>
        <v>98.09077407673665</v>
      </c>
      <c r="G104" s="20">
        <v>88</v>
      </c>
      <c r="H104" s="20">
        <v>98.09077407673665</v>
      </c>
      <c r="I104" s="20">
        <v>264</v>
      </c>
      <c r="J104" s="20">
        <v>98.099999999997706</v>
      </c>
      <c r="K104" s="20">
        <v>880</v>
      </c>
      <c r="L104" s="20">
        <v>98.1</v>
      </c>
      <c r="M104" s="20">
        <v>1760</v>
      </c>
      <c r="N104" s="20">
        <v>0</v>
      </c>
    </row>
    <row r="105" spans="1:14">
      <c r="A105" s="3">
        <f t="shared" si="6"/>
        <v>89</v>
      </c>
      <c r="B105" s="4">
        <f t="shared" si="7"/>
        <v>98.091696669062983</v>
      </c>
      <c r="G105" s="20">
        <v>89</v>
      </c>
      <c r="H105" s="20">
        <v>98.091696669062983</v>
      </c>
      <c r="I105" s="20">
        <v>267</v>
      </c>
      <c r="J105" s="20">
        <v>98.099999999998388</v>
      </c>
      <c r="K105" s="20">
        <v>890</v>
      </c>
      <c r="L105" s="20">
        <v>98.1</v>
      </c>
      <c r="M105" s="20">
        <v>1780</v>
      </c>
      <c r="N105" s="20">
        <v>196.20000000000002</v>
      </c>
    </row>
    <row r="106" spans="1:14">
      <c r="A106" s="3">
        <f t="shared" si="6"/>
        <v>90</v>
      </c>
      <c r="B106" s="4">
        <f t="shared" si="7"/>
        <v>98.092527002156686</v>
      </c>
      <c r="G106" s="20">
        <v>90</v>
      </c>
      <c r="H106" s="20">
        <v>98.092527002156686</v>
      </c>
      <c r="I106" s="20">
        <v>270</v>
      </c>
      <c r="J106" s="20">
        <v>98.099999999998872</v>
      </c>
      <c r="K106" s="20">
        <v>900</v>
      </c>
      <c r="L106" s="20">
        <v>98.1</v>
      </c>
      <c r="M106" s="20">
        <v>1800</v>
      </c>
      <c r="N106" s="20">
        <v>0</v>
      </c>
    </row>
    <row r="107" spans="1:14">
      <c r="A107" s="3">
        <f t="shared" si="6"/>
        <v>91</v>
      </c>
      <c r="B107" s="4">
        <f t="shared" si="7"/>
        <v>98.093274301941022</v>
      </c>
      <c r="G107" s="20">
        <v>91</v>
      </c>
      <c r="H107" s="20">
        <v>98.093274301941022</v>
      </c>
      <c r="I107" s="20">
        <v>273</v>
      </c>
      <c r="J107" s="20">
        <v>98.099999999999213</v>
      </c>
      <c r="K107" s="20">
        <v>910</v>
      </c>
      <c r="L107" s="20">
        <v>98.1</v>
      </c>
      <c r="M107" s="20">
        <v>1820</v>
      </c>
      <c r="N107" s="20">
        <v>196.20000000000002</v>
      </c>
    </row>
    <row r="108" spans="1:14">
      <c r="A108" s="3">
        <f t="shared" si="6"/>
        <v>92</v>
      </c>
      <c r="B108" s="4">
        <f t="shared" si="7"/>
        <v>98.093946871746923</v>
      </c>
      <c r="G108" s="20">
        <v>92</v>
      </c>
      <c r="H108" s="20">
        <v>98.093946871746923</v>
      </c>
      <c r="I108" s="20">
        <v>276</v>
      </c>
      <c r="J108" s="20">
        <v>98.099999999999454</v>
      </c>
      <c r="K108" s="20">
        <v>920</v>
      </c>
      <c r="L108" s="20">
        <v>98.1</v>
      </c>
      <c r="M108" s="20">
        <v>1840</v>
      </c>
      <c r="N108" s="20">
        <v>0</v>
      </c>
    </row>
    <row r="109" spans="1:14">
      <c r="A109" s="3">
        <f t="shared" si="6"/>
        <v>93</v>
      </c>
      <c r="B109" s="4">
        <f t="shared" si="7"/>
        <v>98.094552184572223</v>
      </c>
      <c r="G109" s="20">
        <v>93</v>
      </c>
      <c r="H109" s="20">
        <v>98.094552184572223</v>
      </c>
      <c r="I109" s="20">
        <v>279</v>
      </c>
      <c r="J109" s="20">
        <v>98.099999999999625</v>
      </c>
      <c r="K109" s="20">
        <v>930</v>
      </c>
      <c r="L109" s="20">
        <v>98.1</v>
      </c>
      <c r="M109" s="20">
        <v>1860</v>
      </c>
      <c r="N109" s="20">
        <v>196.20000000000002</v>
      </c>
    </row>
    <row r="110" spans="1:14">
      <c r="A110" s="3">
        <f t="shared" si="6"/>
        <v>94</v>
      </c>
      <c r="B110" s="4">
        <f t="shared" si="7"/>
        <v>98.095096966114994</v>
      </c>
      <c r="G110" s="20">
        <v>94</v>
      </c>
      <c r="H110" s="20">
        <v>98.095096966114994</v>
      </c>
      <c r="I110" s="20">
        <v>282</v>
      </c>
      <c r="J110" s="20">
        <v>98.099999999999739</v>
      </c>
      <c r="K110" s="20">
        <v>940</v>
      </c>
      <c r="L110" s="20">
        <v>98.1</v>
      </c>
      <c r="M110" s="20">
        <v>1880</v>
      </c>
      <c r="N110" s="20">
        <v>0</v>
      </c>
    </row>
    <row r="111" spans="1:14">
      <c r="A111" s="3">
        <f t="shared" si="6"/>
        <v>95</v>
      </c>
      <c r="B111" s="4">
        <f t="shared" si="7"/>
        <v>98.095587269503497</v>
      </c>
      <c r="G111" s="20">
        <v>95</v>
      </c>
      <c r="H111" s="20">
        <v>98.095587269503497</v>
      </c>
      <c r="I111" s="20">
        <v>285</v>
      </c>
      <c r="J111" s="20">
        <v>98.099999999999824</v>
      </c>
      <c r="K111" s="20">
        <v>950</v>
      </c>
      <c r="L111" s="20">
        <v>98.1</v>
      </c>
      <c r="M111" s="20">
        <v>1900</v>
      </c>
      <c r="N111" s="20">
        <v>196.20000000000002</v>
      </c>
    </row>
    <row r="112" spans="1:14">
      <c r="A112" s="3">
        <f t="shared" si="6"/>
        <v>96</v>
      </c>
      <c r="B112" s="4">
        <f t="shared" si="7"/>
        <v>98.096028542553142</v>
      </c>
      <c r="G112" s="20">
        <v>96</v>
      </c>
      <c r="H112" s="20">
        <v>98.096028542553142</v>
      </c>
      <c r="I112" s="20">
        <v>288</v>
      </c>
      <c r="J112" s="20">
        <v>98.099999999999881</v>
      </c>
      <c r="K112" s="20">
        <v>960</v>
      </c>
      <c r="L112" s="20">
        <v>98.1</v>
      </c>
      <c r="M112" s="20">
        <v>1920</v>
      </c>
      <c r="N112" s="20">
        <v>0</v>
      </c>
    </row>
    <row r="113" spans="1:14">
      <c r="A113" s="3">
        <f t="shared" si="6"/>
        <v>97</v>
      </c>
      <c r="B113" s="4">
        <f t="shared" si="7"/>
        <v>98.096425688297828</v>
      </c>
      <c r="G113" s="20">
        <v>97</v>
      </c>
      <c r="H113" s="20">
        <v>98.096425688297828</v>
      </c>
      <c r="I113" s="20">
        <v>291</v>
      </c>
      <c r="J113" s="20">
        <v>98.099999999999923</v>
      </c>
      <c r="K113" s="20">
        <v>970</v>
      </c>
      <c r="L113" s="20">
        <v>98.1</v>
      </c>
      <c r="M113" s="20">
        <v>1940</v>
      </c>
      <c r="N113" s="20">
        <v>196.20000000000002</v>
      </c>
    </row>
    <row r="114" spans="1:14">
      <c r="A114" s="3">
        <f t="shared" si="6"/>
        <v>98</v>
      </c>
      <c r="B114" s="4">
        <f t="shared" si="7"/>
        <v>98.096783119468043</v>
      </c>
      <c r="G114" s="20">
        <v>98</v>
      </c>
      <c r="H114" s="20">
        <v>98.096783119468043</v>
      </c>
      <c r="I114" s="20">
        <v>294</v>
      </c>
      <c r="J114" s="20">
        <v>98.099999999999937</v>
      </c>
      <c r="K114" s="20">
        <v>980</v>
      </c>
      <c r="L114" s="20">
        <v>98.1</v>
      </c>
      <c r="M114" s="20">
        <v>1960</v>
      </c>
      <c r="N114" s="20">
        <v>0</v>
      </c>
    </row>
    <row r="115" spans="1:14">
      <c r="A115" s="3">
        <f t="shared" si="6"/>
        <v>99</v>
      </c>
      <c r="B115" s="4">
        <f t="shared" si="7"/>
        <v>98.097104807521234</v>
      </c>
      <c r="G115" s="20">
        <v>99</v>
      </c>
      <c r="H115" s="20">
        <v>98.097104807521234</v>
      </c>
      <c r="I115" s="20">
        <v>297</v>
      </c>
      <c r="J115" s="20">
        <v>98.099999999999952</v>
      </c>
      <c r="K115" s="20">
        <v>990</v>
      </c>
      <c r="L115" s="20">
        <v>98.1</v>
      </c>
      <c r="M115" s="20">
        <v>1980</v>
      </c>
      <c r="N115" s="20">
        <v>196.20000000000002</v>
      </c>
    </row>
    <row r="116" spans="1:14">
      <c r="A116" s="3">
        <f t="shared" si="6"/>
        <v>100</v>
      </c>
      <c r="B116" s="4">
        <f t="shared" si="7"/>
        <v>98.097394326769106</v>
      </c>
      <c r="G116" s="20">
        <v>100</v>
      </c>
      <c r="H116" s="20">
        <v>98.097394326769106</v>
      </c>
      <c r="I116" s="20">
        <v>300</v>
      </c>
      <c r="J116" s="20">
        <v>98.099999999999966</v>
      </c>
      <c r="K116" s="20">
        <v>1000</v>
      </c>
      <c r="L116" s="20">
        <v>98.1</v>
      </c>
      <c r="M116" s="20">
        <v>2000</v>
      </c>
      <c r="N116" s="20">
        <v>0</v>
      </c>
    </row>
    <row r="118" spans="1:14">
      <c r="G118" s="21"/>
      <c r="H118" s="21"/>
      <c r="I118" s="21"/>
      <c r="J118" s="21"/>
      <c r="K118" s="21"/>
      <c r="L118" s="21"/>
    </row>
    <row r="119" spans="1:14">
      <c r="G119" s="21"/>
      <c r="H119" s="21"/>
      <c r="I119" s="21"/>
      <c r="J119" s="21"/>
      <c r="K119" s="21"/>
      <c r="L119" s="21"/>
    </row>
    <row r="120" spans="1:14">
      <c r="G120" s="21"/>
      <c r="H120" s="21"/>
      <c r="I120" s="21"/>
      <c r="J120" s="21"/>
      <c r="K120" s="21"/>
      <c r="L120" s="21"/>
    </row>
    <row r="121" spans="1:14">
      <c r="G121" s="21"/>
      <c r="H121" s="21"/>
      <c r="I121" s="21"/>
      <c r="J121" s="21"/>
      <c r="K121" s="21"/>
      <c r="L121" s="21"/>
    </row>
    <row r="122" spans="1:14">
      <c r="G122" s="21"/>
      <c r="H122" s="21"/>
      <c r="I122" s="21"/>
      <c r="J122" s="21"/>
      <c r="K122" s="21"/>
      <c r="L122" s="21"/>
    </row>
    <row r="123" spans="1:14">
      <c r="G123" s="21"/>
      <c r="H123" s="22"/>
      <c r="I123" s="21"/>
      <c r="J123" s="22"/>
      <c r="K123" s="21"/>
      <c r="L123" s="22"/>
    </row>
    <row r="124" spans="1:14">
      <c r="G124" s="21"/>
      <c r="H124" s="21"/>
      <c r="I124" s="21"/>
      <c r="J124" s="21"/>
      <c r="K124" s="21"/>
      <c r="L124" s="21"/>
    </row>
    <row r="125" spans="1:14">
      <c r="G125" s="21"/>
      <c r="H125" s="21"/>
      <c r="I125" s="21"/>
      <c r="J125" s="21"/>
      <c r="K125" s="21"/>
      <c r="L125" s="21"/>
    </row>
    <row r="126" spans="1:14">
      <c r="G126" s="21"/>
      <c r="H126" s="21"/>
      <c r="I126" s="21"/>
      <c r="J126" s="21"/>
      <c r="K126" s="21"/>
      <c r="L126" s="21"/>
    </row>
    <row r="127" spans="1:14">
      <c r="G127" s="21"/>
      <c r="H127" s="21"/>
      <c r="I127" s="21"/>
      <c r="J127" s="21"/>
      <c r="K127" s="21"/>
      <c r="L127" s="21"/>
    </row>
    <row r="128" spans="1:14">
      <c r="G128" s="21"/>
      <c r="H128" s="21"/>
      <c r="I128" s="21"/>
      <c r="J128" s="21"/>
      <c r="K128" s="21"/>
      <c r="L128" s="21"/>
    </row>
    <row r="129" spans="7:12">
      <c r="G129" s="21"/>
      <c r="H129" s="21"/>
      <c r="I129" s="21"/>
      <c r="J129" s="21"/>
      <c r="K129" s="21"/>
      <c r="L129" s="21"/>
    </row>
    <row r="130" spans="7:12">
      <c r="G130" s="21"/>
      <c r="H130" s="21"/>
      <c r="I130" s="21"/>
      <c r="J130" s="21"/>
      <c r="K130" s="21"/>
      <c r="L130" s="21"/>
    </row>
    <row r="131" spans="7:12">
      <c r="G131" s="21"/>
      <c r="H131" s="21"/>
      <c r="I131" s="21"/>
      <c r="J131" s="21"/>
      <c r="K131" s="21"/>
      <c r="L131" s="21"/>
    </row>
    <row r="132" spans="7:12">
      <c r="G132" s="21"/>
      <c r="H132" s="21"/>
      <c r="I132" s="21"/>
      <c r="J132" s="21"/>
      <c r="K132" s="21"/>
      <c r="L132" s="21"/>
    </row>
    <row r="133" spans="7:12">
      <c r="G133" s="21"/>
      <c r="H133" s="21"/>
      <c r="I133" s="21"/>
      <c r="J133" s="21"/>
      <c r="K133" s="21"/>
      <c r="L133" s="21"/>
    </row>
    <row r="134" spans="7:12">
      <c r="G134" s="21"/>
      <c r="H134" s="21"/>
      <c r="I134" s="21"/>
      <c r="J134" s="21"/>
      <c r="K134" s="21"/>
      <c r="L134" s="21"/>
    </row>
    <row r="135" spans="7:12">
      <c r="G135" s="21"/>
      <c r="H135" s="21"/>
      <c r="I135" s="21"/>
      <c r="J135" s="21"/>
      <c r="K135" s="21"/>
      <c r="L135" s="21"/>
    </row>
    <row r="136" spans="7:12">
      <c r="G136" s="21"/>
      <c r="H136" s="21"/>
      <c r="I136" s="21"/>
      <c r="J136" s="21"/>
      <c r="K136" s="21"/>
      <c r="L136" s="21"/>
    </row>
    <row r="137" spans="7:12">
      <c r="G137" s="21"/>
      <c r="H137" s="21"/>
      <c r="I137" s="21"/>
      <c r="J137" s="21"/>
      <c r="K137" s="21"/>
      <c r="L137" s="21"/>
    </row>
    <row r="138" spans="7:12">
      <c r="G138" s="21"/>
      <c r="H138" s="21"/>
      <c r="I138" s="21"/>
      <c r="J138" s="21"/>
      <c r="K138" s="21"/>
      <c r="L138" s="21"/>
    </row>
    <row r="139" spans="7:12">
      <c r="G139" s="21"/>
      <c r="H139" s="21"/>
      <c r="I139" s="21"/>
      <c r="J139" s="21"/>
      <c r="K139" s="21"/>
      <c r="L139" s="21"/>
    </row>
    <row r="140" spans="7:12">
      <c r="G140" s="21"/>
      <c r="H140" s="21"/>
      <c r="I140" s="21"/>
      <c r="J140" s="21"/>
      <c r="K140" s="21"/>
      <c r="L140" s="21"/>
    </row>
    <row r="141" spans="7:12">
      <c r="G141" s="21"/>
      <c r="H141" s="21"/>
      <c r="I141" s="21"/>
      <c r="J141" s="21"/>
      <c r="K141" s="21"/>
      <c r="L141" s="21"/>
    </row>
    <row r="142" spans="7:12">
      <c r="G142" s="21"/>
      <c r="H142" s="21"/>
      <c r="I142" s="21"/>
      <c r="J142" s="21"/>
      <c r="K142" s="21"/>
      <c r="L142" s="21"/>
    </row>
    <row r="143" spans="7:12">
      <c r="G143" s="21"/>
      <c r="H143" s="21"/>
      <c r="I143" s="21"/>
      <c r="J143" s="21"/>
      <c r="K143" s="21"/>
      <c r="L143" s="21"/>
    </row>
    <row r="144" spans="7:12">
      <c r="G144" s="21"/>
      <c r="H144" s="21"/>
      <c r="I144" s="21"/>
      <c r="J144" s="21"/>
      <c r="K144" s="21"/>
      <c r="L144" s="21"/>
    </row>
    <row r="145" spans="7:12">
      <c r="G145" s="21"/>
      <c r="H145" s="21"/>
      <c r="I145" s="21"/>
      <c r="J145" s="21"/>
      <c r="K145" s="21"/>
      <c r="L145" s="21"/>
    </row>
    <row r="146" spans="7:12">
      <c r="G146" s="21"/>
      <c r="H146" s="21"/>
      <c r="I146" s="21"/>
      <c r="J146" s="21"/>
      <c r="K146" s="21"/>
      <c r="L146" s="21"/>
    </row>
    <row r="147" spans="7:12">
      <c r="G147" s="21"/>
      <c r="H147" s="21"/>
      <c r="I147" s="21"/>
      <c r="J147" s="21"/>
      <c r="K147" s="21"/>
      <c r="L147" s="21"/>
    </row>
    <row r="148" spans="7:12">
      <c r="G148" s="21"/>
      <c r="H148" s="21"/>
      <c r="I148" s="21"/>
      <c r="J148" s="21"/>
      <c r="K148" s="21"/>
      <c r="L148" s="21"/>
    </row>
    <row r="149" spans="7:12">
      <c r="G149" s="21"/>
      <c r="H149" s="21"/>
      <c r="I149" s="21"/>
      <c r="J149" s="21"/>
      <c r="K149" s="21"/>
      <c r="L149" s="21"/>
    </row>
    <row r="150" spans="7:12">
      <c r="G150" s="21"/>
      <c r="H150" s="21"/>
      <c r="I150" s="21"/>
      <c r="J150" s="21"/>
      <c r="K150" s="21"/>
      <c r="L150" s="21"/>
    </row>
    <row r="151" spans="7:12">
      <c r="G151" s="21"/>
      <c r="H151" s="21"/>
      <c r="I151" s="21"/>
      <c r="J151" s="21"/>
      <c r="K151" s="21"/>
      <c r="L151" s="21"/>
    </row>
    <row r="152" spans="7:12">
      <c r="G152" s="21"/>
      <c r="H152" s="21"/>
      <c r="I152" s="21"/>
      <c r="J152" s="21"/>
      <c r="K152" s="21"/>
      <c r="L152" s="21"/>
    </row>
    <row r="153" spans="7:12">
      <c r="G153" s="21"/>
      <c r="H153" s="21"/>
      <c r="I153" s="21"/>
      <c r="J153" s="21"/>
      <c r="K153" s="21"/>
      <c r="L153" s="21"/>
    </row>
    <row r="154" spans="7:12">
      <c r="G154" s="21"/>
      <c r="H154" s="21"/>
      <c r="I154" s="21"/>
      <c r="J154" s="21"/>
      <c r="K154" s="21"/>
      <c r="L154" s="21"/>
    </row>
    <row r="155" spans="7:12">
      <c r="G155" s="21"/>
      <c r="H155" s="21"/>
      <c r="I155" s="21"/>
      <c r="J155" s="21"/>
      <c r="K155" s="21"/>
      <c r="L155" s="21"/>
    </row>
    <row r="156" spans="7:12">
      <c r="G156" s="21"/>
      <c r="H156" s="21"/>
      <c r="I156" s="21"/>
      <c r="J156" s="21"/>
      <c r="K156" s="21"/>
      <c r="L156" s="21"/>
    </row>
    <row r="157" spans="7:12">
      <c r="G157" s="21"/>
      <c r="H157" s="21"/>
      <c r="I157" s="21"/>
      <c r="J157" s="21"/>
      <c r="K157" s="21"/>
      <c r="L157" s="21"/>
    </row>
    <row r="158" spans="7:12">
      <c r="G158" s="21"/>
      <c r="H158" s="21"/>
      <c r="I158" s="21"/>
      <c r="J158" s="21"/>
      <c r="K158" s="21"/>
      <c r="L158" s="21"/>
    </row>
    <row r="159" spans="7:12">
      <c r="G159" s="21"/>
      <c r="H159" s="21"/>
      <c r="I159" s="21"/>
      <c r="J159" s="21"/>
      <c r="K159" s="21"/>
      <c r="L159" s="21"/>
    </row>
    <row r="160" spans="7:12">
      <c r="G160" s="21"/>
      <c r="H160" s="21"/>
      <c r="I160" s="21"/>
      <c r="J160" s="21"/>
      <c r="K160" s="21"/>
      <c r="L160" s="21"/>
    </row>
    <row r="161" spans="7:12">
      <c r="G161" s="21"/>
      <c r="H161" s="21"/>
      <c r="I161" s="21"/>
      <c r="J161" s="21"/>
      <c r="K161" s="21"/>
      <c r="L161" s="21"/>
    </row>
    <row r="162" spans="7:12">
      <c r="G162" s="21"/>
      <c r="H162" s="21"/>
      <c r="I162" s="21"/>
      <c r="J162" s="21"/>
      <c r="K162" s="21"/>
      <c r="L162" s="21"/>
    </row>
    <row r="163" spans="7:12">
      <c r="G163" s="21"/>
      <c r="H163" s="21"/>
      <c r="I163" s="21"/>
      <c r="J163" s="21"/>
      <c r="K163" s="21"/>
      <c r="L163" s="21"/>
    </row>
    <row r="164" spans="7:12">
      <c r="G164" s="21"/>
      <c r="H164" s="21"/>
      <c r="I164" s="21"/>
      <c r="J164" s="21"/>
      <c r="K164" s="21"/>
      <c r="L164" s="21"/>
    </row>
    <row r="165" spans="7:12">
      <c r="G165" s="21"/>
      <c r="H165" s="21"/>
      <c r="I165" s="21"/>
      <c r="J165" s="21"/>
      <c r="K165" s="21"/>
      <c r="L165" s="21"/>
    </row>
    <row r="166" spans="7:12">
      <c r="G166" s="21"/>
      <c r="H166" s="21"/>
      <c r="I166" s="21"/>
      <c r="J166" s="21"/>
      <c r="K166" s="21"/>
      <c r="L166" s="21"/>
    </row>
    <row r="167" spans="7:12">
      <c r="G167" s="21"/>
      <c r="H167" s="21"/>
      <c r="I167" s="21"/>
      <c r="J167" s="21"/>
      <c r="K167" s="21"/>
      <c r="L167" s="21"/>
    </row>
    <row r="168" spans="7:12">
      <c r="G168" s="21"/>
      <c r="H168" s="21"/>
      <c r="I168" s="21"/>
      <c r="J168" s="21"/>
      <c r="K168" s="21"/>
      <c r="L168" s="21"/>
    </row>
    <row r="169" spans="7:12">
      <c r="G169" s="21"/>
      <c r="H169" s="21"/>
      <c r="I169" s="21"/>
      <c r="J169" s="21"/>
      <c r="K169" s="21"/>
      <c r="L169" s="21"/>
    </row>
    <row r="170" spans="7:12">
      <c r="G170" s="21"/>
      <c r="H170" s="21"/>
      <c r="I170" s="21"/>
      <c r="J170" s="21"/>
      <c r="K170" s="21"/>
      <c r="L170" s="21"/>
    </row>
    <row r="171" spans="7:12">
      <c r="G171" s="21"/>
      <c r="H171" s="21"/>
      <c r="I171" s="21"/>
      <c r="J171" s="21"/>
      <c r="K171" s="21"/>
      <c r="L171" s="21"/>
    </row>
    <row r="172" spans="7:12">
      <c r="G172" s="21"/>
      <c r="H172" s="21"/>
      <c r="I172" s="21"/>
      <c r="J172" s="21"/>
      <c r="K172" s="21"/>
      <c r="L172" s="21"/>
    </row>
    <row r="173" spans="7:12">
      <c r="G173" s="21"/>
      <c r="H173" s="21"/>
      <c r="I173" s="21"/>
      <c r="J173" s="21"/>
      <c r="K173" s="21"/>
      <c r="L173" s="21"/>
    </row>
    <row r="174" spans="7:12">
      <c r="G174" s="21"/>
      <c r="H174" s="21"/>
      <c r="I174" s="21"/>
      <c r="J174" s="21"/>
      <c r="K174" s="21"/>
      <c r="L174" s="21"/>
    </row>
    <row r="175" spans="7:12">
      <c r="G175" s="21"/>
      <c r="H175" s="21"/>
      <c r="I175" s="21"/>
      <c r="J175" s="21"/>
      <c r="K175" s="21"/>
      <c r="L175" s="21"/>
    </row>
    <row r="176" spans="7:12">
      <c r="G176" s="21"/>
      <c r="H176" s="21"/>
      <c r="I176" s="21"/>
      <c r="J176" s="21"/>
      <c r="K176" s="21"/>
      <c r="L176" s="21"/>
    </row>
    <row r="177" spans="7:12">
      <c r="G177" s="21"/>
      <c r="H177" s="21"/>
      <c r="I177" s="21"/>
      <c r="J177" s="21"/>
      <c r="K177" s="21"/>
      <c r="L177" s="21"/>
    </row>
    <row r="178" spans="7:12">
      <c r="G178" s="21"/>
      <c r="H178" s="21"/>
      <c r="I178" s="21"/>
      <c r="J178" s="21"/>
      <c r="K178" s="21"/>
      <c r="L178" s="21"/>
    </row>
    <row r="179" spans="7:12">
      <c r="G179" s="21"/>
      <c r="H179" s="21"/>
      <c r="I179" s="21"/>
      <c r="J179" s="21"/>
      <c r="K179" s="21"/>
      <c r="L179" s="21"/>
    </row>
    <row r="180" spans="7:12">
      <c r="G180" s="21"/>
      <c r="H180" s="21"/>
      <c r="I180" s="21"/>
      <c r="J180" s="21"/>
      <c r="K180" s="21"/>
      <c r="L180" s="21"/>
    </row>
    <row r="181" spans="7:12">
      <c r="G181" s="21"/>
      <c r="H181" s="21"/>
      <c r="I181" s="21"/>
      <c r="J181" s="21"/>
      <c r="K181" s="21"/>
      <c r="L181" s="21"/>
    </row>
    <row r="182" spans="7:12">
      <c r="G182" s="21"/>
      <c r="H182" s="21"/>
      <c r="I182" s="21"/>
      <c r="J182" s="21"/>
      <c r="K182" s="21"/>
      <c r="L182" s="21"/>
    </row>
    <row r="183" spans="7:12">
      <c r="G183" s="21"/>
      <c r="H183" s="21"/>
      <c r="I183" s="21"/>
      <c r="J183" s="21"/>
      <c r="K183" s="21"/>
      <c r="L183" s="21"/>
    </row>
    <row r="184" spans="7:12">
      <c r="G184" s="21"/>
      <c r="H184" s="21"/>
      <c r="I184" s="21"/>
      <c r="J184" s="21"/>
      <c r="K184" s="21"/>
      <c r="L184" s="21"/>
    </row>
    <row r="185" spans="7:12">
      <c r="G185" s="21"/>
      <c r="H185" s="21"/>
      <c r="I185" s="21"/>
      <c r="J185" s="21"/>
      <c r="K185" s="21"/>
      <c r="L185" s="21"/>
    </row>
    <row r="186" spans="7:12">
      <c r="G186" s="21"/>
      <c r="H186" s="21"/>
      <c r="I186" s="21"/>
      <c r="J186" s="21"/>
      <c r="K186" s="21"/>
      <c r="L186" s="21"/>
    </row>
    <row r="187" spans="7:12">
      <c r="G187" s="21"/>
      <c r="H187" s="21"/>
      <c r="I187" s="21"/>
      <c r="J187" s="21"/>
      <c r="K187" s="21"/>
      <c r="L187" s="21"/>
    </row>
    <row r="188" spans="7:12">
      <c r="G188" s="21"/>
      <c r="H188" s="21"/>
      <c r="I188" s="21"/>
      <c r="J188" s="21"/>
      <c r="K188" s="21"/>
      <c r="L188" s="21"/>
    </row>
    <row r="189" spans="7:12">
      <c r="G189" s="21"/>
      <c r="H189" s="21"/>
      <c r="I189" s="21"/>
      <c r="J189" s="21"/>
      <c r="K189" s="21"/>
      <c r="L189" s="21"/>
    </row>
    <row r="190" spans="7:12">
      <c r="G190" s="21"/>
      <c r="H190" s="21"/>
      <c r="I190" s="21"/>
      <c r="J190" s="21"/>
      <c r="K190" s="21"/>
      <c r="L190" s="21"/>
    </row>
    <row r="191" spans="7:12">
      <c r="G191" s="21"/>
      <c r="H191" s="21"/>
      <c r="I191" s="21"/>
      <c r="J191" s="21"/>
      <c r="K191" s="21"/>
      <c r="L191" s="21"/>
    </row>
    <row r="192" spans="7:12">
      <c r="G192" s="21"/>
      <c r="H192" s="21"/>
      <c r="I192" s="21"/>
      <c r="J192" s="21"/>
      <c r="K192" s="21"/>
      <c r="L192" s="21"/>
    </row>
    <row r="193" spans="7:12">
      <c r="G193" s="21"/>
      <c r="H193" s="21"/>
      <c r="I193" s="21"/>
      <c r="J193" s="21"/>
      <c r="K193" s="21"/>
      <c r="L193" s="21"/>
    </row>
    <row r="194" spans="7:12">
      <c r="G194" s="21"/>
      <c r="H194" s="21"/>
      <c r="I194" s="21"/>
      <c r="J194" s="21"/>
      <c r="K194" s="21"/>
      <c r="L194" s="21"/>
    </row>
    <row r="195" spans="7:12">
      <c r="G195" s="21"/>
      <c r="H195" s="21"/>
      <c r="I195" s="21"/>
      <c r="J195" s="21"/>
      <c r="K195" s="21"/>
      <c r="L195" s="21"/>
    </row>
    <row r="196" spans="7:12">
      <c r="G196" s="21"/>
      <c r="H196" s="21"/>
      <c r="I196" s="21"/>
      <c r="J196" s="21"/>
      <c r="K196" s="21"/>
      <c r="L196" s="21"/>
    </row>
    <row r="197" spans="7:12">
      <c r="G197" s="21"/>
      <c r="H197" s="21"/>
      <c r="I197" s="21"/>
      <c r="J197" s="21"/>
      <c r="K197" s="21"/>
      <c r="L197" s="21"/>
    </row>
    <row r="198" spans="7:12">
      <c r="G198" s="21"/>
      <c r="H198" s="21"/>
      <c r="I198" s="21"/>
      <c r="J198" s="21"/>
      <c r="K198" s="21"/>
      <c r="L198" s="21"/>
    </row>
    <row r="199" spans="7:12">
      <c r="G199" s="21"/>
      <c r="H199" s="21"/>
      <c r="I199" s="21"/>
      <c r="J199" s="21"/>
      <c r="K199" s="21"/>
      <c r="L199" s="21"/>
    </row>
    <row r="200" spans="7:12">
      <c r="G200" s="21"/>
      <c r="H200" s="21"/>
      <c r="I200" s="21"/>
      <c r="J200" s="21"/>
      <c r="K200" s="21"/>
      <c r="L200" s="21"/>
    </row>
    <row r="201" spans="7:12">
      <c r="G201" s="21"/>
      <c r="H201" s="21"/>
      <c r="I201" s="21"/>
      <c r="J201" s="21"/>
      <c r="K201" s="21"/>
      <c r="L201" s="21"/>
    </row>
    <row r="202" spans="7:12">
      <c r="G202" s="21"/>
      <c r="H202" s="21"/>
      <c r="I202" s="21"/>
      <c r="J202" s="21"/>
      <c r="K202" s="21"/>
      <c r="L202" s="21"/>
    </row>
    <row r="203" spans="7:12">
      <c r="G203" s="21"/>
      <c r="H203" s="21"/>
      <c r="I203" s="21"/>
      <c r="J203" s="21"/>
      <c r="K203" s="21"/>
      <c r="L203" s="21"/>
    </row>
    <row r="204" spans="7:12">
      <c r="G204" s="21"/>
      <c r="H204" s="21"/>
      <c r="I204" s="21"/>
      <c r="J204" s="21"/>
      <c r="K204" s="21"/>
      <c r="L204" s="21"/>
    </row>
    <row r="205" spans="7:12">
      <c r="G205" s="21"/>
      <c r="H205" s="21"/>
      <c r="I205" s="21"/>
      <c r="J205" s="21"/>
      <c r="K205" s="21"/>
      <c r="L205" s="21"/>
    </row>
    <row r="206" spans="7:12">
      <c r="G206" s="21"/>
      <c r="H206" s="21"/>
      <c r="I206" s="21"/>
      <c r="J206" s="21"/>
      <c r="K206" s="21"/>
      <c r="L206" s="21"/>
    </row>
    <row r="207" spans="7:12">
      <c r="G207" s="21"/>
      <c r="H207" s="21"/>
      <c r="I207" s="21"/>
      <c r="J207" s="21"/>
      <c r="K207" s="21"/>
      <c r="L207" s="21"/>
    </row>
    <row r="208" spans="7:12">
      <c r="G208" s="21"/>
      <c r="H208" s="21"/>
      <c r="I208" s="21"/>
      <c r="J208" s="21"/>
      <c r="K208" s="21"/>
      <c r="L208" s="21"/>
    </row>
    <row r="209" spans="7:12">
      <c r="G209" s="21"/>
      <c r="H209" s="21"/>
      <c r="I209" s="21"/>
      <c r="J209" s="21"/>
      <c r="K209" s="21"/>
      <c r="L209" s="21"/>
    </row>
    <row r="210" spans="7:12">
      <c r="G210" s="21"/>
      <c r="H210" s="21"/>
      <c r="I210" s="21"/>
      <c r="J210" s="21"/>
      <c r="K210" s="21"/>
      <c r="L210" s="21"/>
    </row>
    <row r="211" spans="7:12">
      <c r="G211" s="21"/>
      <c r="H211" s="21"/>
      <c r="I211" s="21"/>
      <c r="J211" s="21"/>
      <c r="K211" s="21"/>
      <c r="L211" s="21"/>
    </row>
    <row r="212" spans="7:12">
      <c r="G212" s="21"/>
      <c r="H212" s="21"/>
      <c r="I212" s="21"/>
      <c r="J212" s="21"/>
      <c r="K212" s="21"/>
      <c r="L212" s="21"/>
    </row>
    <row r="213" spans="7:12">
      <c r="G213" s="21"/>
      <c r="H213" s="22"/>
      <c r="I213" s="21"/>
      <c r="J213" s="22"/>
      <c r="K213" s="21"/>
      <c r="L213" s="22"/>
    </row>
    <row r="214" spans="7:12">
      <c r="G214" s="21"/>
      <c r="H214" s="22"/>
      <c r="I214" s="21"/>
      <c r="J214" s="22"/>
      <c r="K214" s="21"/>
      <c r="L214" s="22"/>
    </row>
    <row r="215" spans="7:12">
      <c r="G215" s="21"/>
      <c r="H215" s="21"/>
      <c r="I215" s="21"/>
      <c r="J215" s="21"/>
      <c r="K215" s="21"/>
      <c r="L215" s="21"/>
    </row>
    <row r="216" spans="7:12">
      <c r="G216" s="21"/>
      <c r="H216" s="21"/>
      <c r="I216" s="21"/>
      <c r="J216" s="21"/>
      <c r="K216" s="21"/>
      <c r="L216" s="21"/>
    </row>
    <row r="217" spans="7:12">
      <c r="G217" s="21"/>
      <c r="H217" s="21"/>
      <c r="I217" s="21"/>
      <c r="J217" s="21"/>
      <c r="K217" s="21"/>
      <c r="L217" s="21"/>
    </row>
    <row r="218" spans="7:12">
      <c r="G218" s="21"/>
      <c r="H218" s="21"/>
      <c r="I218" s="21"/>
      <c r="J218" s="21"/>
      <c r="K218" s="21"/>
      <c r="L218" s="21"/>
    </row>
    <row r="219" spans="7:12">
      <c r="G219" s="21"/>
      <c r="H219" s="21"/>
      <c r="I219" s="21"/>
      <c r="J219" s="21"/>
      <c r="K219" s="21"/>
      <c r="L219" s="21"/>
    </row>
    <row r="220" spans="7:12">
      <c r="G220" s="21"/>
      <c r="H220" s="21"/>
      <c r="I220" s="21"/>
      <c r="J220" s="21"/>
      <c r="K220" s="21"/>
      <c r="L220" s="21"/>
    </row>
    <row r="221" spans="7:12">
      <c r="G221" s="21"/>
      <c r="H221" s="21"/>
      <c r="I221" s="21"/>
      <c r="J221" s="21"/>
      <c r="K221" s="21"/>
      <c r="L221" s="21"/>
    </row>
    <row r="222" spans="7:12">
      <c r="G222" s="21"/>
      <c r="H222" s="21"/>
      <c r="I222" s="21"/>
      <c r="J222" s="21"/>
      <c r="K222" s="21"/>
      <c r="L222" s="21"/>
    </row>
    <row r="223" spans="7:12">
      <c r="G223" s="21"/>
      <c r="H223" s="21"/>
      <c r="I223" s="21"/>
      <c r="J223" s="21"/>
      <c r="K223" s="21"/>
      <c r="L223" s="21"/>
    </row>
    <row r="224" spans="7:12">
      <c r="G224" s="21"/>
      <c r="H224" s="21"/>
      <c r="I224" s="21"/>
      <c r="J224" s="21"/>
      <c r="K224" s="21"/>
      <c r="L224" s="21"/>
    </row>
    <row r="225" spans="7:12">
      <c r="G225" s="21"/>
      <c r="H225" s="21"/>
      <c r="I225" s="21"/>
      <c r="J225" s="21"/>
      <c r="K225" s="21"/>
      <c r="L225" s="21"/>
    </row>
    <row r="226" spans="7:12">
      <c r="G226" s="21"/>
      <c r="H226" s="21"/>
      <c r="I226" s="21"/>
      <c r="J226" s="21"/>
      <c r="K226" s="21"/>
      <c r="L226" s="21"/>
    </row>
    <row r="227" spans="7:12">
      <c r="G227" s="21"/>
      <c r="H227" s="21"/>
      <c r="I227" s="21"/>
      <c r="J227" s="21"/>
      <c r="K227" s="21"/>
      <c r="L227" s="21"/>
    </row>
    <row r="228" spans="7:12">
      <c r="G228" s="21"/>
      <c r="H228" s="21"/>
      <c r="I228" s="21"/>
      <c r="J228" s="21"/>
      <c r="K228" s="21"/>
      <c r="L228" s="21"/>
    </row>
    <row r="229" spans="7:12">
      <c r="G229" s="21"/>
      <c r="H229" s="21"/>
      <c r="I229" s="21"/>
      <c r="J229" s="21"/>
      <c r="K229" s="21"/>
      <c r="L229" s="21"/>
    </row>
    <row r="230" spans="7:12">
      <c r="G230" s="21"/>
      <c r="H230" s="21"/>
      <c r="I230" s="21"/>
      <c r="J230" s="21"/>
      <c r="K230" s="21"/>
      <c r="L230" s="21"/>
    </row>
    <row r="231" spans="7:12">
      <c r="G231" s="21"/>
      <c r="H231" s="21"/>
      <c r="I231" s="21"/>
      <c r="J231" s="21"/>
      <c r="K231" s="21"/>
      <c r="L231" s="21"/>
    </row>
    <row r="232" spans="7:12">
      <c r="G232" s="21"/>
      <c r="H232" s="21"/>
      <c r="I232" s="21"/>
      <c r="J232" s="21"/>
      <c r="K232" s="21"/>
      <c r="L232" s="21"/>
    </row>
    <row r="233" spans="7:12">
      <c r="G233" s="21"/>
      <c r="H233" s="21"/>
      <c r="I233" s="21"/>
      <c r="J233" s="21"/>
      <c r="K233" s="21"/>
      <c r="L233" s="21"/>
    </row>
    <row r="234" spans="7:12">
      <c r="G234" s="21"/>
      <c r="H234" s="21"/>
      <c r="I234" s="21"/>
      <c r="J234" s="21"/>
      <c r="K234" s="21"/>
      <c r="L234" s="21"/>
    </row>
    <row r="235" spans="7:12">
      <c r="G235" s="21"/>
      <c r="H235" s="21"/>
      <c r="I235" s="21"/>
      <c r="J235" s="21"/>
      <c r="K235" s="21"/>
      <c r="L235" s="21"/>
    </row>
    <row r="236" spans="7:12">
      <c r="G236" s="21"/>
      <c r="H236" s="21"/>
      <c r="I236" s="21"/>
      <c r="J236" s="21"/>
      <c r="K236" s="21"/>
      <c r="L236" s="21"/>
    </row>
    <row r="237" spans="7:12">
      <c r="G237" s="21"/>
      <c r="H237" s="21"/>
      <c r="I237" s="21"/>
      <c r="J237" s="21"/>
      <c r="K237" s="21"/>
      <c r="L237" s="21"/>
    </row>
    <row r="238" spans="7:12">
      <c r="G238" s="21"/>
      <c r="H238" s="21"/>
      <c r="I238" s="21"/>
      <c r="J238" s="21"/>
      <c r="K238" s="21"/>
      <c r="L238" s="21"/>
    </row>
    <row r="239" spans="7:12">
      <c r="G239" s="21"/>
      <c r="H239" s="21"/>
      <c r="I239" s="21"/>
      <c r="J239" s="21"/>
      <c r="K239" s="21"/>
      <c r="L239" s="21"/>
    </row>
    <row r="240" spans="7:12">
      <c r="G240" s="21"/>
      <c r="H240" s="21"/>
      <c r="I240" s="21"/>
      <c r="J240" s="21"/>
      <c r="K240" s="21"/>
      <c r="L240" s="21"/>
    </row>
    <row r="241" spans="7:12">
      <c r="G241" s="21"/>
      <c r="H241" s="21"/>
      <c r="I241" s="21"/>
      <c r="J241" s="21"/>
      <c r="K241" s="21"/>
      <c r="L241" s="21"/>
    </row>
    <row r="242" spans="7:12">
      <c r="G242" s="21"/>
      <c r="H242" s="21"/>
      <c r="I242" s="21"/>
      <c r="J242" s="21"/>
      <c r="K242" s="21"/>
      <c r="L242" s="21"/>
    </row>
    <row r="243" spans="7:12">
      <c r="G243" s="21"/>
      <c r="H243" s="21"/>
      <c r="I243" s="21"/>
      <c r="J243" s="21"/>
      <c r="K243" s="21"/>
      <c r="L243" s="21"/>
    </row>
    <row r="244" spans="7:12">
      <c r="G244" s="21"/>
      <c r="H244" s="21"/>
      <c r="I244" s="21"/>
      <c r="J244" s="21"/>
      <c r="K244" s="21"/>
      <c r="L244" s="21"/>
    </row>
    <row r="245" spans="7:12">
      <c r="G245" s="21"/>
      <c r="H245" s="21"/>
      <c r="I245" s="21"/>
      <c r="J245" s="21"/>
      <c r="K245" s="21"/>
      <c r="L245" s="21"/>
    </row>
    <row r="246" spans="7:12">
      <c r="G246" s="21"/>
      <c r="H246" s="21"/>
      <c r="I246" s="21"/>
      <c r="J246" s="21"/>
      <c r="K246" s="21"/>
      <c r="L246" s="21"/>
    </row>
    <row r="247" spans="7:12">
      <c r="G247" s="21"/>
      <c r="H247" s="21"/>
      <c r="I247" s="21"/>
      <c r="J247" s="21"/>
      <c r="K247" s="21"/>
      <c r="L247" s="21"/>
    </row>
    <row r="248" spans="7:12">
      <c r="G248" s="21"/>
      <c r="H248" s="21"/>
      <c r="I248" s="21"/>
      <c r="J248" s="21"/>
      <c r="K248" s="21"/>
      <c r="L248" s="21"/>
    </row>
    <row r="249" spans="7:12">
      <c r="G249" s="21"/>
      <c r="H249" s="21"/>
      <c r="I249" s="21"/>
      <c r="J249" s="21"/>
      <c r="K249" s="21"/>
      <c r="L249" s="21"/>
    </row>
    <row r="250" spans="7:12">
      <c r="G250" s="21"/>
      <c r="H250" s="21"/>
      <c r="I250" s="21"/>
      <c r="J250" s="21"/>
      <c r="K250" s="21"/>
      <c r="L250" s="21"/>
    </row>
    <row r="251" spans="7:12">
      <c r="G251" s="21"/>
      <c r="H251" s="21"/>
      <c r="I251" s="21"/>
      <c r="J251" s="21"/>
      <c r="K251" s="21"/>
      <c r="L251" s="21"/>
    </row>
    <row r="252" spans="7:12">
      <c r="G252" s="21"/>
      <c r="H252" s="21"/>
      <c r="I252" s="21"/>
      <c r="J252" s="21"/>
      <c r="K252" s="21"/>
      <c r="L252" s="21"/>
    </row>
    <row r="253" spans="7:12">
      <c r="G253" s="21"/>
      <c r="H253" s="21"/>
      <c r="I253" s="21"/>
      <c r="J253" s="21"/>
      <c r="K253" s="21"/>
      <c r="L253" s="21"/>
    </row>
    <row r="254" spans="7:12">
      <c r="G254" s="21"/>
      <c r="H254" s="21"/>
      <c r="I254" s="21"/>
      <c r="J254" s="21"/>
      <c r="K254" s="21"/>
      <c r="L254" s="21"/>
    </row>
    <row r="255" spans="7:12">
      <c r="G255" s="21"/>
      <c r="H255" s="21"/>
      <c r="I255" s="21"/>
      <c r="J255" s="21"/>
      <c r="K255" s="21"/>
      <c r="L255" s="21"/>
    </row>
    <row r="256" spans="7:12">
      <c r="G256" s="21"/>
      <c r="H256" s="22"/>
      <c r="I256" s="21"/>
      <c r="J256" s="22"/>
      <c r="K256" s="21"/>
      <c r="L256" s="22"/>
    </row>
    <row r="257" spans="7:12">
      <c r="G257" s="21"/>
      <c r="H257" s="22"/>
      <c r="I257" s="21"/>
      <c r="J257" s="22"/>
      <c r="K257" s="21"/>
      <c r="L257" s="22"/>
    </row>
    <row r="258" spans="7:12">
      <c r="G258" s="21"/>
      <c r="H258" s="21"/>
      <c r="I258" s="21"/>
      <c r="J258" s="21"/>
      <c r="K258" s="21"/>
      <c r="L258" s="21"/>
    </row>
    <row r="259" spans="7:12">
      <c r="G259" s="21"/>
      <c r="H259" s="21"/>
      <c r="I259" s="21"/>
      <c r="J259" s="21"/>
      <c r="K259" s="21"/>
      <c r="L259" s="21"/>
    </row>
    <row r="260" spans="7:12">
      <c r="G260" s="21"/>
      <c r="H260" s="21"/>
      <c r="I260" s="21"/>
      <c r="J260" s="21"/>
      <c r="K260" s="21"/>
      <c r="L260" s="21"/>
    </row>
    <row r="261" spans="7:12">
      <c r="G261" s="21"/>
      <c r="H261" s="21"/>
      <c r="I261" s="21"/>
      <c r="J261" s="21"/>
      <c r="K261" s="21"/>
      <c r="L261" s="21"/>
    </row>
    <row r="262" spans="7:12">
      <c r="G262" s="21"/>
      <c r="H262" s="21"/>
      <c r="I262" s="21"/>
      <c r="J262" s="21"/>
      <c r="K262" s="21"/>
      <c r="L262" s="21"/>
    </row>
    <row r="263" spans="7:12">
      <c r="G263" s="21"/>
      <c r="H263" s="21"/>
      <c r="I263" s="21"/>
      <c r="J263" s="21"/>
      <c r="K263" s="21"/>
      <c r="L263" s="21"/>
    </row>
    <row r="264" spans="7:12">
      <c r="G264" s="21"/>
      <c r="H264" s="21"/>
      <c r="I264" s="21"/>
      <c r="J264" s="21"/>
      <c r="K264" s="21"/>
      <c r="L264" s="21"/>
    </row>
    <row r="265" spans="7:12">
      <c r="G265" s="21"/>
      <c r="H265" s="21"/>
      <c r="I265" s="21"/>
      <c r="J265" s="21"/>
      <c r="K265" s="21"/>
      <c r="L265" s="21"/>
    </row>
    <row r="266" spans="7:12">
      <c r="G266" s="21"/>
      <c r="H266" s="21"/>
      <c r="I266" s="21"/>
      <c r="J266" s="21"/>
      <c r="K266" s="21"/>
      <c r="L266" s="21"/>
    </row>
    <row r="267" spans="7:12">
      <c r="G267" s="21"/>
      <c r="H267" s="21"/>
      <c r="I267" s="21"/>
      <c r="J267" s="21"/>
      <c r="K267" s="21"/>
      <c r="L267" s="21"/>
    </row>
    <row r="268" spans="7:12">
      <c r="G268" s="21"/>
      <c r="H268" s="21"/>
      <c r="I268" s="21"/>
      <c r="J268" s="21"/>
      <c r="K268" s="21"/>
      <c r="L268" s="21"/>
    </row>
    <row r="269" spans="7:12">
      <c r="G269" s="21"/>
      <c r="H269" s="21"/>
      <c r="I269" s="21"/>
      <c r="J269" s="21"/>
      <c r="K269" s="21"/>
      <c r="L269" s="21"/>
    </row>
    <row r="270" spans="7:12">
      <c r="G270" s="21"/>
      <c r="H270" s="21"/>
      <c r="I270" s="21"/>
      <c r="J270" s="21"/>
      <c r="K270" s="21"/>
      <c r="L270" s="21"/>
    </row>
    <row r="271" spans="7:12">
      <c r="G271" s="21"/>
      <c r="H271" s="21"/>
      <c r="I271" s="21"/>
      <c r="J271" s="21"/>
      <c r="K271" s="21"/>
      <c r="L271" s="21"/>
    </row>
    <row r="272" spans="7:12">
      <c r="G272" s="21"/>
      <c r="H272" s="21"/>
      <c r="I272" s="21"/>
      <c r="J272" s="21"/>
      <c r="K272" s="21"/>
      <c r="L272" s="21"/>
    </row>
    <row r="273" spans="7:12">
      <c r="G273" s="21"/>
      <c r="H273" s="21"/>
      <c r="I273" s="21"/>
      <c r="J273" s="21"/>
      <c r="K273" s="21"/>
      <c r="L273" s="21"/>
    </row>
    <row r="274" spans="7:12">
      <c r="G274" s="21"/>
      <c r="H274" s="21"/>
      <c r="I274" s="21"/>
      <c r="J274" s="21"/>
      <c r="K274" s="21"/>
      <c r="L274" s="21"/>
    </row>
    <row r="275" spans="7:12">
      <c r="G275" s="21"/>
      <c r="H275" s="21"/>
      <c r="I275" s="21"/>
      <c r="J275" s="21"/>
      <c r="K275" s="21"/>
      <c r="L275" s="21"/>
    </row>
    <row r="276" spans="7:12">
      <c r="G276" s="21"/>
      <c r="H276" s="21"/>
      <c r="I276" s="21"/>
      <c r="J276" s="21"/>
      <c r="K276" s="21"/>
      <c r="L276" s="21"/>
    </row>
    <row r="277" spans="7:12">
      <c r="G277" s="21"/>
      <c r="H277" s="21"/>
      <c r="I277" s="21"/>
      <c r="J277" s="21"/>
      <c r="K277" s="21"/>
      <c r="L277" s="21"/>
    </row>
    <row r="278" spans="7:12">
      <c r="G278" s="21"/>
      <c r="H278" s="21"/>
      <c r="I278" s="21"/>
      <c r="J278" s="21"/>
      <c r="K278" s="21"/>
      <c r="L278" s="21"/>
    </row>
    <row r="279" spans="7:12">
      <c r="G279" s="21"/>
      <c r="H279" s="21"/>
      <c r="I279" s="21"/>
      <c r="J279" s="21"/>
      <c r="K279" s="21"/>
      <c r="L279" s="21"/>
    </row>
    <row r="280" spans="7:12">
      <c r="G280" s="21"/>
      <c r="H280" s="21"/>
      <c r="I280" s="21"/>
      <c r="J280" s="21"/>
      <c r="K280" s="21"/>
      <c r="L280" s="21"/>
    </row>
    <row r="281" spans="7:12">
      <c r="G281" s="21"/>
      <c r="H281" s="21"/>
      <c r="I281" s="21"/>
      <c r="J281" s="21"/>
      <c r="K281" s="21"/>
      <c r="L281" s="21"/>
    </row>
    <row r="282" spans="7:12">
      <c r="G282" s="21"/>
      <c r="H282" s="21"/>
      <c r="I282" s="21"/>
      <c r="J282" s="21"/>
      <c r="K282" s="21"/>
      <c r="L282" s="21"/>
    </row>
    <row r="283" spans="7:12">
      <c r="G283" s="21"/>
      <c r="H283" s="21"/>
      <c r="I283" s="21"/>
      <c r="J283" s="21"/>
      <c r="K283" s="21"/>
      <c r="L283" s="21"/>
    </row>
    <row r="284" spans="7:12">
      <c r="G284" s="21"/>
      <c r="H284" s="21"/>
      <c r="I284" s="21"/>
      <c r="J284" s="21"/>
      <c r="K284" s="21"/>
      <c r="L284" s="21"/>
    </row>
    <row r="285" spans="7:12">
      <c r="G285" s="21"/>
      <c r="H285" s="21"/>
      <c r="I285" s="21"/>
      <c r="J285" s="21"/>
      <c r="K285" s="21"/>
      <c r="L285" s="21"/>
    </row>
    <row r="286" spans="7:12">
      <c r="G286" s="21"/>
      <c r="H286" s="21"/>
      <c r="I286" s="21"/>
      <c r="J286" s="21"/>
      <c r="K286" s="21"/>
      <c r="L286" s="21"/>
    </row>
    <row r="287" spans="7:12">
      <c r="G287" s="21"/>
      <c r="H287" s="21"/>
      <c r="I287" s="21"/>
      <c r="J287" s="21"/>
      <c r="K287" s="21"/>
      <c r="L287" s="21"/>
    </row>
    <row r="288" spans="7:12">
      <c r="G288" s="21"/>
      <c r="H288" s="21"/>
      <c r="I288" s="21"/>
      <c r="J288" s="21"/>
      <c r="K288" s="21"/>
      <c r="L288" s="21"/>
    </row>
    <row r="289" spans="7:12">
      <c r="G289" s="21"/>
      <c r="H289" s="21"/>
      <c r="I289" s="21"/>
      <c r="J289" s="21"/>
      <c r="K289" s="21"/>
      <c r="L289" s="21"/>
    </row>
    <row r="290" spans="7:12">
      <c r="G290" s="21"/>
      <c r="H290" s="21"/>
      <c r="I290" s="21"/>
      <c r="J290" s="21"/>
      <c r="K290" s="21"/>
      <c r="L290" s="21"/>
    </row>
    <row r="291" spans="7:12">
      <c r="G291" s="21"/>
      <c r="H291" s="21"/>
      <c r="I291" s="21"/>
      <c r="J291" s="21"/>
      <c r="K291" s="21"/>
      <c r="L291" s="21"/>
    </row>
    <row r="292" spans="7:12">
      <c r="G292" s="21"/>
      <c r="H292" s="21"/>
      <c r="I292" s="21"/>
      <c r="J292" s="21"/>
      <c r="K292" s="21"/>
      <c r="L292" s="21"/>
    </row>
    <row r="293" spans="7:12">
      <c r="G293" s="21"/>
      <c r="H293" s="21"/>
      <c r="I293" s="21"/>
      <c r="J293" s="21"/>
      <c r="K293" s="21"/>
      <c r="L293" s="21"/>
    </row>
    <row r="294" spans="7:12">
      <c r="G294" s="21"/>
      <c r="H294" s="21"/>
      <c r="I294" s="21"/>
      <c r="J294" s="21"/>
      <c r="K294" s="21"/>
      <c r="L294" s="21"/>
    </row>
    <row r="295" spans="7:12">
      <c r="G295" s="21"/>
      <c r="H295" s="21"/>
      <c r="I295" s="21"/>
      <c r="J295" s="21"/>
      <c r="K295" s="21"/>
      <c r="L295" s="21"/>
    </row>
    <row r="296" spans="7:12">
      <c r="G296" s="21"/>
      <c r="H296" s="21"/>
      <c r="I296" s="21"/>
      <c r="J296" s="21"/>
      <c r="K296" s="21"/>
      <c r="L296" s="21"/>
    </row>
    <row r="297" spans="7:12">
      <c r="G297" s="21"/>
      <c r="H297" s="21"/>
      <c r="I297" s="21"/>
      <c r="J297" s="21"/>
      <c r="K297" s="21"/>
      <c r="L297" s="21"/>
    </row>
    <row r="298" spans="7:12">
      <c r="G298" s="21"/>
      <c r="H298" s="21"/>
      <c r="I298" s="21"/>
      <c r="J298" s="21"/>
      <c r="K298" s="21"/>
      <c r="L298" s="21"/>
    </row>
    <row r="299" spans="7:12">
      <c r="G299" s="21"/>
      <c r="H299" s="21"/>
      <c r="I299" s="21"/>
      <c r="J299" s="21"/>
      <c r="K299" s="21"/>
      <c r="L299" s="21"/>
    </row>
    <row r="300" spans="7:12">
      <c r="G300" s="21"/>
      <c r="H300" s="21"/>
      <c r="I300" s="21"/>
      <c r="J300" s="21"/>
      <c r="K300" s="21"/>
      <c r="L300" s="21"/>
    </row>
    <row r="301" spans="7:12">
      <c r="G301" s="21"/>
      <c r="H301" s="21"/>
      <c r="I301" s="21"/>
      <c r="J301" s="21"/>
      <c r="K301" s="21"/>
      <c r="L301" s="21"/>
    </row>
    <row r="302" spans="7:12">
      <c r="G302" s="21"/>
      <c r="H302" s="21"/>
      <c r="I302" s="21"/>
      <c r="J302" s="21"/>
      <c r="K302" s="21"/>
      <c r="L302" s="21"/>
    </row>
    <row r="303" spans="7:12">
      <c r="G303" s="21"/>
      <c r="H303" s="21"/>
      <c r="I303" s="21"/>
      <c r="J303" s="21"/>
      <c r="K303" s="21"/>
      <c r="L303" s="21"/>
    </row>
    <row r="304" spans="7:12">
      <c r="G304" s="21"/>
      <c r="H304" s="21"/>
      <c r="I304" s="21"/>
      <c r="J304" s="21"/>
      <c r="K304" s="21"/>
      <c r="L304" s="21"/>
    </row>
    <row r="305" spans="7:12">
      <c r="G305" s="21"/>
      <c r="H305" s="21"/>
      <c r="I305" s="21"/>
      <c r="J305" s="21"/>
      <c r="K305" s="21"/>
      <c r="L305" s="21"/>
    </row>
    <row r="306" spans="7:12">
      <c r="G306" s="21"/>
      <c r="H306" s="21"/>
      <c r="I306" s="21"/>
      <c r="J306" s="21"/>
      <c r="K306" s="21"/>
      <c r="L306" s="21"/>
    </row>
    <row r="307" spans="7:12">
      <c r="G307" s="21"/>
      <c r="H307" s="21"/>
      <c r="I307" s="21"/>
      <c r="J307" s="21"/>
      <c r="K307" s="21"/>
      <c r="L307" s="21"/>
    </row>
    <row r="308" spans="7:12">
      <c r="G308" s="21"/>
      <c r="H308" s="21"/>
      <c r="I308" s="21"/>
      <c r="J308" s="21"/>
      <c r="K308" s="21"/>
      <c r="L308" s="21"/>
    </row>
    <row r="309" spans="7:12">
      <c r="G309" s="21"/>
      <c r="H309" s="21"/>
      <c r="I309" s="21"/>
      <c r="J309" s="21"/>
      <c r="K309" s="21"/>
      <c r="L309" s="21"/>
    </row>
    <row r="310" spans="7:12">
      <c r="G310" s="21"/>
      <c r="H310" s="21"/>
      <c r="I310" s="21"/>
      <c r="J310" s="21"/>
      <c r="K310" s="21"/>
      <c r="L310" s="21"/>
    </row>
    <row r="311" spans="7:12">
      <c r="G311" s="21"/>
      <c r="H311" s="21"/>
      <c r="I311" s="21"/>
      <c r="J311" s="21"/>
      <c r="K311" s="21"/>
      <c r="L311" s="21"/>
    </row>
    <row r="312" spans="7:12">
      <c r="G312" s="21"/>
      <c r="H312" s="21"/>
      <c r="I312" s="21"/>
      <c r="J312" s="21"/>
      <c r="K312" s="21"/>
      <c r="L312" s="21"/>
    </row>
    <row r="313" spans="7:12">
      <c r="G313" s="21"/>
      <c r="H313" s="21"/>
      <c r="I313" s="21"/>
      <c r="J313" s="21"/>
      <c r="K313" s="21"/>
      <c r="L313" s="21"/>
    </row>
    <row r="314" spans="7:12">
      <c r="G314" s="21"/>
      <c r="H314" s="21"/>
      <c r="I314" s="21"/>
      <c r="J314" s="21"/>
      <c r="K314" s="21"/>
      <c r="L314" s="21"/>
    </row>
    <row r="315" spans="7:12">
      <c r="G315" s="21"/>
      <c r="H315" s="21"/>
      <c r="I315" s="21"/>
      <c r="J315" s="21"/>
      <c r="K315" s="21"/>
      <c r="L315" s="21"/>
    </row>
    <row r="316" spans="7:12">
      <c r="G316" s="21"/>
      <c r="H316" s="21"/>
      <c r="I316" s="21"/>
      <c r="J316" s="21"/>
      <c r="K316" s="21"/>
      <c r="L316" s="21"/>
    </row>
    <row r="317" spans="7:12">
      <c r="G317" s="21"/>
      <c r="H317" s="21"/>
      <c r="I317" s="21"/>
      <c r="J317" s="21"/>
      <c r="K317" s="21"/>
      <c r="L317" s="21"/>
    </row>
    <row r="318" spans="7:12">
      <c r="G318" s="21"/>
      <c r="H318" s="21"/>
      <c r="I318" s="21"/>
      <c r="J318" s="21"/>
      <c r="K318" s="21"/>
      <c r="L318" s="21"/>
    </row>
    <row r="319" spans="7:12">
      <c r="G319" s="21"/>
      <c r="H319" s="21"/>
      <c r="I319" s="21"/>
      <c r="J319" s="21"/>
      <c r="K319" s="21"/>
      <c r="L319" s="21"/>
    </row>
    <row r="320" spans="7:12">
      <c r="G320" s="21"/>
      <c r="H320" s="22"/>
      <c r="I320" s="21"/>
      <c r="J320" s="22"/>
      <c r="K320" s="21"/>
      <c r="L320" s="22"/>
    </row>
    <row r="321" spans="7:12">
      <c r="G321" s="21"/>
      <c r="H321" s="21"/>
      <c r="I321" s="21"/>
      <c r="J321" s="21"/>
      <c r="K321" s="21"/>
      <c r="L321" s="21"/>
    </row>
    <row r="322" spans="7:12">
      <c r="G322" s="21"/>
      <c r="H322" s="21"/>
      <c r="I322" s="21"/>
      <c r="J322" s="21"/>
      <c r="K322" s="21"/>
      <c r="L322" s="21"/>
    </row>
    <row r="323" spans="7:12">
      <c r="G323" s="21"/>
      <c r="H323" s="21"/>
      <c r="I323" s="21"/>
      <c r="J323" s="21"/>
      <c r="K323" s="21"/>
      <c r="L323" s="21"/>
    </row>
    <row r="324" spans="7:12">
      <c r="G324" s="21"/>
      <c r="H324" s="21"/>
      <c r="I324" s="21"/>
      <c r="J324" s="21"/>
      <c r="K324" s="21"/>
      <c r="L324" s="21"/>
    </row>
    <row r="325" spans="7:12">
      <c r="G325" s="21"/>
      <c r="H325" s="21"/>
      <c r="I325" s="21"/>
      <c r="J325" s="21"/>
      <c r="K325" s="21"/>
      <c r="L325" s="21"/>
    </row>
    <row r="326" spans="7:12">
      <c r="G326" s="21"/>
      <c r="H326" s="21"/>
      <c r="I326" s="21"/>
      <c r="J326" s="21"/>
      <c r="K326" s="21"/>
      <c r="L326" s="21"/>
    </row>
    <row r="327" spans="7:12">
      <c r="G327" s="21"/>
      <c r="H327" s="21"/>
      <c r="I327" s="21"/>
      <c r="J327" s="21"/>
      <c r="K327" s="21"/>
      <c r="L327" s="21"/>
    </row>
    <row r="328" spans="7:12">
      <c r="G328" s="21"/>
      <c r="H328" s="21"/>
      <c r="I328" s="21"/>
      <c r="J328" s="21"/>
      <c r="K328" s="21"/>
      <c r="L328" s="21"/>
    </row>
    <row r="329" spans="7:12">
      <c r="G329" s="21"/>
      <c r="H329" s="21"/>
      <c r="I329" s="21"/>
      <c r="J329" s="21"/>
      <c r="K329" s="21"/>
      <c r="L329" s="21"/>
    </row>
    <row r="330" spans="7:12">
      <c r="G330" s="21"/>
      <c r="H330" s="21"/>
      <c r="I330" s="21"/>
      <c r="J330" s="21"/>
      <c r="K330" s="21"/>
      <c r="L330" s="21"/>
    </row>
    <row r="331" spans="7:12">
      <c r="G331" s="21"/>
      <c r="H331" s="21"/>
      <c r="I331" s="21"/>
      <c r="J331" s="21"/>
      <c r="K331" s="21"/>
      <c r="L331" s="21"/>
    </row>
    <row r="332" spans="7:12">
      <c r="G332" s="21"/>
      <c r="H332" s="21"/>
      <c r="I332" s="21"/>
      <c r="J332" s="21"/>
      <c r="K332" s="21"/>
      <c r="L332" s="21"/>
    </row>
    <row r="333" spans="7:12">
      <c r="G333" s="21"/>
      <c r="H333" s="21"/>
      <c r="I333" s="21"/>
      <c r="J333" s="21"/>
      <c r="K333" s="21"/>
      <c r="L333" s="21"/>
    </row>
    <row r="334" spans="7:12">
      <c r="G334" s="21"/>
      <c r="H334" s="21"/>
      <c r="I334" s="21"/>
      <c r="J334" s="21"/>
      <c r="K334" s="21"/>
      <c r="L334" s="21"/>
    </row>
    <row r="335" spans="7:12">
      <c r="G335" s="21"/>
      <c r="H335" s="21"/>
      <c r="I335" s="21"/>
      <c r="J335" s="21"/>
      <c r="K335" s="21"/>
      <c r="L335" s="21"/>
    </row>
    <row r="336" spans="7:12">
      <c r="G336" s="21"/>
      <c r="H336" s="21"/>
      <c r="I336" s="21"/>
      <c r="J336" s="21"/>
      <c r="K336" s="21"/>
      <c r="L336" s="21"/>
    </row>
    <row r="337" spans="7:12">
      <c r="G337" s="21"/>
      <c r="H337" s="21"/>
      <c r="I337" s="21"/>
      <c r="J337" s="21"/>
      <c r="K337" s="21"/>
      <c r="L337" s="21"/>
    </row>
    <row r="338" spans="7:12">
      <c r="G338" s="21"/>
      <c r="H338" s="21"/>
      <c r="I338" s="21"/>
      <c r="J338" s="21"/>
      <c r="K338" s="21"/>
      <c r="L338" s="21"/>
    </row>
    <row r="339" spans="7:12">
      <c r="G339" s="21"/>
      <c r="H339" s="21"/>
      <c r="I339" s="21"/>
      <c r="J339" s="21"/>
      <c r="K339" s="21"/>
      <c r="L339" s="21"/>
    </row>
    <row r="340" spans="7:12">
      <c r="G340" s="21"/>
      <c r="H340" s="21"/>
      <c r="I340" s="21"/>
      <c r="J340" s="21"/>
      <c r="K340" s="21"/>
      <c r="L340" s="21"/>
    </row>
    <row r="341" spans="7:12">
      <c r="G341" s="21"/>
      <c r="H341" s="21"/>
      <c r="I341" s="21"/>
      <c r="J341" s="21"/>
      <c r="K341" s="21"/>
      <c r="L341" s="21"/>
    </row>
    <row r="342" spans="7:12">
      <c r="G342" s="21"/>
      <c r="H342" s="21"/>
      <c r="I342" s="21"/>
      <c r="J342" s="21"/>
      <c r="K342" s="21"/>
      <c r="L342" s="21"/>
    </row>
    <row r="343" spans="7:12">
      <c r="G343" s="21"/>
      <c r="H343" s="21"/>
      <c r="I343" s="21"/>
      <c r="J343" s="21"/>
      <c r="K343" s="21"/>
      <c r="L343" s="21"/>
    </row>
    <row r="344" spans="7:12">
      <c r="G344" s="21"/>
      <c r="H344" s="21"/>
      <c r="I344" s="21"/>
      <c r="J344" s="21"/>
      <c r="K344" s="21"/>
      <c r="L344" s="21"/>
    </row>
    <row r="345" spans="7:12">
      <c r="G345" s="21"/>
      <c r="H345" s="21"/>
      <c r="I345" s="21"/>
      <c r="J345" s="21"/>
      <c r="K345" s="21"/>
      <c r="L345" s="21"/>
    </row>
    <row r="346" spans="7:12">
      <c r="G346" s="21"/>
      <c r="H346" s="21"/>
      <c r="I346" s="21"/>
      <c r="J346" s="21"/>
      <c r="K346" s="21"/>
      <c r="L346" s="21"/>
    </row>
    <row r="347" spans="7:12">
      <c r="G347" s="21"/>
      <c r="H347" s="21"/>
      <c r="I347" s="21"/>
      <c r="J347" s="21"/>
      <c r="K347" s="21"/>
      <c r="L347" s="21"/>
    </row>
    <row r="348" spans="7:12">
      <c r="G348" s="21"/>
      <c r="H348" s="21"/>
      <c r="I348" s="21"/>
      <c r="J348" s="21"/>
      <c r="K348" s="21"/>
      <c r="L348" s="21"/>
    </row>
    <row r="349" spans="7:12">
      <c r="G349" s="21"/>
      <c r="H349" s="21"/>
      <c r="I349" s="21"/>
      <c r="J349" s="21"/>
      <c r="K349" s="21"/>
      <c r="L349" s="21"/>
    </row>
    <row r="350" spans="7:12">
      <c r="G350" s="21"/>
      <c r="H350" s="21"/>
      <c r="I350" s="21"/>
      <c r="J350" s="21"/>
      <c r="K350" s="21"/>
      <c r="L350" s="21"/>
    </row>
    <row r="351" spans="7:12">
      <c r="G351" s="21"/>
      <c r="H351" s="21"/>
      <c r="I351" s="21"/>
      <c r="J351" s="21"/>
      <c r="K351" s="21"/>
      <c r="L351" s="21"/>
    </row>
    <row r="352" spans="7:12">
      <c r="G352" s="21"/>
      <c r="H352" s="21"/>
      <c r="I352" s="21"/>
      <c r="J352" s="21"/>
      <c r="K352" s="21"/>
      <c r="L352" s="21"/>
    </row>
    <row r="353" spans="7:12">
      <c r="G353" s="21"/>
      <c r="H353" s="21"/>
      <c r="I353" s="21"/>
      <c r="J353" s="21"/>
      <c r="K353" s="21"/>
      <c r="L353" s="21"/>
    </row>
    <row r="354" spans="7:12">
      <c r="G354" s="21"/>
      <c r="H354" s="21"/>
      <c r="I354" s="21"/>
      <c r="J354" s="21"/>
      <c r="K354" s="21"/>
      <c r="L354" s="21"/>
    </row>
    <row r="355" spans="7:12">
      <c r="G355" s="21"/>
      <c r="H355" s="21"/>
      <c r="I355" s="21"/>
      <c r="J355" s="21"/>
      <c r="K355" s="21"/>
      <c r="L355" s="21"/>
    </row>
    <row r="356" spans="7:12">
      <c r="G356" s="21"/>
      <c r="H356" s="21"/>
      <c r="I356" s="21"/>
      <c r="J356" s="21"/>
      <c r="K356" s="21"/>
      <c r="L356" s="21"/>
    </row>
    <row r="357" spans="7:12">
      <c r="G357" s="21"/>
      <c r="H357" s="21"/>
      <c r="I357" s="21"/>
      <c r="J357" s="21"/>
      <c r="K357" s="21"/>
      <c r="L357" s="21"/>
    </row>
    <row r="358" spans="7:12">
      <c r="G358" s="21"/>
      <c r="H358" s="21"/>
      <c r="I358" s="21"/>
      <c r="J358" s="21"/>
      <c r="K358" s="21"/>
      <c r="L358" s="21"/>
    </row>
    <row r="359" spans="7:12">
      <c r="G359" s="21"/>
      <c r="H359" s="21"/>
      <c r="I359" s="21"/>
      <c r="J359" s="21"/>
      <c r="K359" s="21"/>
      <c r="L359" s="21"/>
    </row>
    <row r="360" spans="7:12">
      <c r="G360" s="21"/>
      <c r="H360" s="21"/>
      <c r="I360" s="21"/>
      <c r="J360" s="21"/>
      <c r="K360" s="21"/>
      <c r="L360" s="21"/>
    </row>
    <row r="361" spans="7:12">
      <c r="G361" s="21"/>
      <c r="H361" s="21"/>
      <c r="I361" s="21"/>
      <c r="J361" s="21"/>
      <c r="K361" s="21"/>
      <c r="L361" s="21"/>
    </row>
    <row r="362" spans="7:12">
      <c r="G362" s="21"/>
      <c r="H362" s="21"/>
      <c r="I362" s="21"/>
      <c r="J362" s="21"/>
      <c r="K362" s="21"/>
      <c r="L362" s="21"/>
    </row>
    <row r="363" spans="7:12">
      <c r="G363" s="21"/>
      <c r="H363" s="21"/>
      <c r="I363" s="21"/>
      <c r="J363" s="21"/>
      <c r="K363" s="21"/>
      <c r="L363" s="21"/>
    </row>
    <row r="364" spans="7:12">
      <c r="G364" s="21"/>
      <c r="H364" s="21"/>
      <c r="I364" s="21"/>
      <c r="J364" s="21"/>
      <c r="K364" s="21"/>
      <c r="L364" s="21"/>
    </row>
    <row r="365" spans="7:12">
      <c r="G365" s="21"/>
      <c r="H365" s="21"/>
      <c r="I365" s="21"/>
      <c r="J365" s="21"/>
      <c r="K365" s="21"/>
      <c r="L365" s="21"/>
    </row>
    <row r="366" spans="7:12">
      <c r="G366" s="21"/>
      <c r="H366" s="21"/>
      <c r="I366" s="21"/>
      <c r="J366" s="21"/>
      <c r="K366" s="21"/>
      <c r="L366" s="21"/>
    </row>
    <row r="367" spans="7:12">
      <c r="G367" s="21"/>
      <c r="H367" s="21"/>
      <c r="I367" s="21"/>
      <c r="J367" s="21"/>
      <c r="K367" s="21"/>
      <c r="L367" s="21"/>
    </row>
    <row r="368" spans="7:12">
      <c r="G368" s="21"/>
      <c r="H368" s="21"/>
      <c r="I368" s="21"/>
      <c r="J368" s="21"/>
      <c r="K368" s="21"/>
      <c r="L368" s="21"/>
    </row>
    <row r="369" spans="7:12">
      <c r="G369" s="21"/>
      <c r="H369" s="21"/>
      <c r="I369" s="21"/>
      <c r="J369" s="21"/>
      <c r="K369" s="21"/>
      <c r="L369" s="21"/>
    </row>
    <row r="370" spans="7:12">
      <c r="G370" s="21"/>
      <c r="H370" s="21"/>
      <c r="I370" s="21"/>
      <c r="J370" s="21"/>
      <c r="K370" s="21"/>
      <c r="L370" s="21"/>
    </row>
    <row r="371" spans="7:12">
      <c r="G371" s="21"/>
      <c r="H371" s="21"/>
      <c r="I371" s="21"/>
      <c r="J371" s="21"/>
      <c r="K371" s="21"/>
      <c r="L371" s="21"/>
    </row>
    <row r="372" spans="7:12">
      <c r="G372" s="21"/>
      <c r="H372" s="21"/>
      <c r="I372" s="21"/>
      <c r="J372" s="21"/>
      <c r="K372" s="21"/>
      <c r="L372" s="21"/>
    </row>
    <row r="373" spans="7:12">
      <c r="G373" s="21"/>
      <c r="H373" s="21"/>
      <c r="I373" s="21"/>
      <c r="J373" s="21"/>
      <c r="K373" s="21"/>
      <c r="L373" s="21"/>
    </row>
    <row r="374" spans="7:12">
      <c r="G374" s="21"/>
      <c r="H374" s="21"/>
      <c r="I374" s="21"/>
      <c r="J374" s="21"/>
      <c r="K374" s="21"/>
      <c r="L374" s="21"/>
    </row>
    <row r="375" spans="7:12">
      <c r="G375" s="21"/>
      <c r="H375" s="21"/>
      <c r="I375" s="21"/>
      <c r="J375" s="21"/>
      <c r="K375" s="21"/>
      <c r="L375" s="21"/>
    </row>
    <row r="376" spans="7:12">
      <c r="G376" s="21"/>
      <c r="H376" s="21"/>
      <c r="I376" s="21"/>
      <c r="J376" s="21"/>
      <c r="K376" s="21"/>
      <c r="L376" s="21"/>
    </row>
    <row r="377" spans="7:12">
      <c r="G377" s="21"/>
      <c r="H377" s="21"/>
      <c r="I377" s="21"/>
      <c r="J377" s="21"/>
      <c r="K377" s="21"/>
      <c r="L377" s="21"/>
    </row>
    <row r="378" spans="7:12">
      <c r="G378" s="21"/>
      <c r="H378" s="21"/>
      <c r="I378" s="21"/>
      <c r="J378" s="21"/>
      <c r="K378" s="21"/>
      <c r="L378" s="21"/>
    </row>
    <row r="379" spans="7:12">
      <c r="G379" s="21"/>
      <c r="H379" s="21"/>
      <c r="I379" s="21"/>
      <c r="J379" s="21"/>
      <c r="K379" s="21"/>
      <c r="L379" s="21"/>
    </row>
    <row r="380" spans="7:12">
      <c r="G380" s="21"/>
      <c r="H380" s="21"/>
      <c r="I380" s="21"/>
      <c r="J380" s="21"/>
      <c r="K380" s="21"/>
      <c r="L380" s="21"/>
    </row>
    <row r="381" spans="7:12">
      <c r="G381" s="21"/>
      <c r="H381" s="21"/>
      <c r="I381" s="21"/>
      <c r="J381" s="21"/>
      <c r="K381" s="21"/>
      <c r="L381" s="21"/>
    </row>
    <row r="382" spans="7:12">
      <c r="G382" s="21"/>
      <c r="H382" s="21"/>
      <c r="I382" s="21"/>
      <c r="J382" s="21"/>
      <c r="K382" s="21"/>
      <c r="L382" s="21"/>
    </row>
    <row r="383" spans="7:12">
      <c r="G383" s="21"/>
      <c r="H383" s="21"/>
      <c r="I383" s="21"/>
      <c r="J383" s="21"/>
      <c r="K383" s="21"/>
      <c r="L383" s="21"/>
    </row>
    <row r="384" spans="7:12">
      <c r="G384" s="21"/>
      <c r="H384" s="21"/>
      <c r="I384" s="21"/>
      <c r="J384" s="21"/>
      <c r="K384" s="21"/>
      <c r="L384" s="21"/>
    </row>
    <row r="385" spans="7:12">
      <c r="G385" s="21"/>
      <c r="H385" s="21"/>
      <c r="I385" s="21"/>
      <c r="J385" s="21"/>
      <c r="K385" s="21"/>
      <c r="L385" s="21"/>
    </row>
    <row r="386" spans="7:12">
      <c r="G386" s="21"/>
      <c r="H386" s="21"/>
      <c r="I386" s="21"/>
      <c r="J386" s="21"/>
      <c r="K386" s="21"/>
      <c r="L386" s="21"/>
    </row>
    <row r="387" spans="7:12">
      <c r="G387" s="21"/>
      <c r="H387" s="21"/>
      <c r="I387" s="21"/>
      <c r="J387" s="21"/>
      <c r="K387" s="21"/>
      <c r="L387" s="21"/>
    </row>
    <row r="388" spans="7:12">
      <c r="G388" s="21"/>
      <c r="H388" s="21"/>
      <c r="I388" s="21"/>
      <c r="J388" s="21"/>
      <c r="K388" s="21"/>
      <c r="L388" s="21"/>
    </row>
    <row r="389" spans="7:12">
      <c r="G389" s="21"/>
      <c r="H389" s="21"/>
      <c r="I389" s="21"/>
      <c r="J389" s="21"/>
      <c r="K389" s="21"/>
      <c r="L389" s="21"/>
    </row>
    <row r="390" spans="7:12">
      <c r="G390" s="21"/>
      <c r="H390" s="21"/>
      <c r="I390" s="21"/>
      <c r="J390" s="21"/>
      <c r="K390" s="21"/>
      <c r="L390" s="21"/>
    </row>
    <row r="391" spans="7:12">
      <c r="G391" s="21"/>
      <c r="H391" s="21"/>
      <c r="I391" s="21"/>
      <c r="J391" s="21"/>
      <c r="K391" s="21"/>
      <c r="L391" s="21"/>
    </row>
    <row r="392" spans="7:12">
      <c r="G392" s="21"/>
      <c r="H392" s="21"/>
      <c r="I392" s="21"/>
      <c r="J392" s="21"/>
      <c r="K392" s="21"/>
      <c r="L392" s="21"/>
    </row>
    <row r="393" spans="7:12">
      <c r="G393" s="21"/>
      <c r="H393" s="21"/>
      <c r="I393" s="21"/>
      <c r="J393" s="21"/>
      <c r="K393" s="21"/>
      <c r="L393" s="21"/>
    </row>
    <row r="394" spans="7:12">
      <c r="G394" s="21"/>
      <c r="H394" s="21"/>
      <c r="I394" s="21"/>
      <c r="J394" s="21"/>
      <c r="K394" s="21"/>
      <c r="L394" s="21"/>
    </row>
    <row r="395" spans="7:12">
      <c r="G395" s="21"/>
      <c r="H395" s="21"/>
      <c r="I395" s="21"/>
      <c r="J395" s="21"/>
      <c r="K395" s="21"/>
      <c r="L395" s="21"/>
    </row>
    <row r="396" spans="7:12">
      <c r="G396" s="21"/>
      <c r="H396" s="21"/>
      <c r="I396" s="21"/>
      <c r="J396" s="21"/>
      <c r="K396" s="21"/>
      <c r="L396" s="21"/>
    </row>
    <row r="397" spans="7:12">
      <c r="G397" s="21"/>
      <c r="H397" s="21"/>
      <c r="I397" s="21"/>
      <c r="J397" s="21"/>
      <c r="K397" s="21"/>
      <c r="L397" s="21"/>
    </row>
    <row r="398" spans="7:12">
      <c r="G398" s="21"/>
      <c r="H398" s="21"/>
      <c r="I398" s="21"/>
      <c r="J398" s="21"/>
      <c r="K398" s="21"/>
      <c r="L398" s="21"/>
    </row>
    <row r="399" spans="7:12">
      <c r="G399" s="21"/>
      <c r="H399" s="21"/>
      <c r="I399" s="21"/>
      <c r="J399" s="21"/>
      <c r="K399" s="21"/>
      <c r="L399" s="21"/>
    </row>
    <row r="400" spans="7:12">
      <c r="G400" s="21"/>
      <c r="H400" s="21"/>
      <c r="I400" s="21"/>
      <c r="J400" s="21"/>
      <c r="K400" s="21"/>
      <c r="L400" s="21"/>
    </row>
    <row r="401" spans="7:12">
      <c r="G401" s="21"/>
      <c r="H401" s="21"/>
      <c r="I401" s="21"/>
      <c r="J401" s="21"/>
      <c r="K401" s="21"/>
      <c r="L401" s="21"/>
    </row>
    <row r="402" spans="7:12">
      <c r="G402" s="21"/>
      <c r="H402" s="21"/>
      <c r="I402" s="21"/>
      <c r="J402" s="21"/>
      <c r="K402" s="21"/>
      <c r="L402" s="21"/>
    </row>
    <row r="403" spans="7:12">
      <c r="G403" s="21"/>
      <c r="H403" s="21"/>
      <c r="I403" s="21"/>
      <c r="J403" s="21"/>
      <c r="K403" s="21"/>
      <c r="L403" s="21"/>
    </row>
    <row r="404" spans="7:12">
      <c r="G404" s="21"/>
      <c r="H404" s="21"/>
      <c r="I404" s="21"/>
      <c r="J404" s="21"/>
      <c r="K404" s="21"/>
      <c r="L404" s="21"/>
    </row>
    <row r="405" spans="7:12">
      <c r="G405" s="21"/>
      <c r="H405" s="21"/>
      <c r="I405" s="21"/>
      <c r="J405" s="21"/>
      <c r="K405" s="21"/>
      <c r="L405" s="21"/>
    </row>
    <row r="406" spans="7:12">
      <c r="G406" s="21"/>
      <c r="H406" s="21"/>
      <c r="I406" s="21"/>
      <c r="J406" s="21"/>
      <c r="K406" s="21"/>
      <c r="L406" s="21"/>
    </row>
    <row r="407" spans="7:12">
      <c r="G407" s="21"/>
      <c r="H407" s="21"/>
      <c r="I407" s="21"/>
      <c r="J407" s="21"/>
      <c r="K407" s="21"/>
      <c r="L407" s="21"/>
    </row>
    <row r="408" spans="7:12">
      <c r="G408" s="21"/>
      <c r="H408" s="21"/>
      <c r="I408" s="21"/>
      <c r="J408" s="21"/>
      <c r="K408" s="21"/>
      <c r="L408" s="21"/>
    </row>
    <row r="409" spans="7:12">
      <c r="G409" s="21"/>
      <c r="H409" s="21"/>
      <c r="I409" s="21"/>
      <c r="J409" s="21"/>
      <c r="K409" s="21"/>
      <c r="L409" s="21"/>
    </row>
    <row r="410" spans="7:12">
      <c r="G410" s="21"/>
      <c r="H410" s="21"/>
      <c r="I410" s="21"/>
      <c r="J410" s="21"/>
      <c r="K410" s="21"/>
      <c r="L410" s="21"/>
    </row>
    <row r="411" spans="7:12">
      <c r="G411" s="21"/>
      <c r="H411" s="21"/>
      <c r="I411" s="21"/>
      <c r="J411" s="21"/>
      <c r="K411" s="21"/>
      <c r="L411" s="21"/>
    </row>
    <row r="412" spans="7:12">
      <c r="G412" s="21"/>
      <c r="H412" s="21"/>
      <c r="I412" s="21"/>
      <c r="J412" s="21"/>
      <c r="K412" s="21"/>
      <c r="L412" s="21"/>
    </row>
    <row r="413" spans="7:12">
      <c r="G413" s="21"/>
      <c r="H413" s="21"/>
      <c r="I413" s="21"/>
      <c r="J413" s="21"/>
      <c r="K413" s="21"/>
      <c r="L413" s="21"/>
    </row>
    <row r="414" spans="7:12">
      <c r="G414" s="21"/>
      <c r="H414" s="21"/>
      <c r="I414" s="21"/>
      <c r="J414" s="21"/>
      <c r="K414" s="21"/>
      <c r="L414" s="21"/>
    </row>
    <row r="415" spans="7:12">
      <c r="G415" s="21"/>
      <c r="H415" s="21"/>
      <c r="I415" s="21"/>
      <c r="J415" s="21"/>
      <c r="K415" s="21"/>
      <c r="L415" s="21"/>
    </row>
    <row r="416" spans="7:12">
      <c r="G416" s="21"/>
      <c r="H416" s="21"/>
      <c r="I416" s="21"/>
      <c r="J416" s="21"/>
      <c r="K416" s="21"/>
      <c r="L416" s="21"/>
    </row>
    <row r="417" spans="7:12">
      <c r="G417" s="21"/>
      <c r="H417" s="21"/>
      <c r="I417" s="21"/>
      <c r="J417" s="21"/>
      <c r="K417" s="21"/>
      <c r="L417" s="21"/>
    </row>
    <row r="418" spans="7:12">
      <c r="G418" s="21"/>
      <c r="H418" s="21"/>
      <c r="I418" s="21"/>
      <c r="J418" s="21"/>
      <c r="K418" s="21"/>
      <c r="L418" s="21"/>
    </row>
    <row r="419" spans="7:12">
      <c r="G419" s="21"/>
      <c r="H419" s="21"/>
      <c r="I419" s="21"/>
      <c r="J419" s="21"/>
      <c r="K419" s="21"/>
      <c r="L419" s="21"/>
    </row>
    <row r="420" spans="7:12">
      <c r="G420" s="21"/>
      <c r="H420" s="21"/>
      <c r="I420" s="21"/>
      <c r="J420" s="21"/>
      <c r="K420" s="21"/>
      <c r="L420" s="21"/>
    </row>
    <row r="421" spans="7:12">
      <c r="G421" s="21"/>
      <c r="H421" s="21"/>
      <c r="I421" s="21"/>
      <c r="J421" s="21"/>
      <c r="K421" s="21"/>
      <c r="L421" s="21"/>
    </row>
    <row r="422" spans="7:12">
      <c r="G422" s="21"/>
      <c r="H422" s="21"/>
      <c r="I422" s="21"/>
      <c r="J422" s="21"/>
      <c r="K422" s="21"/>
      <c r="L422" s="21"/>
    </row>
    <row r="423" spans="7:12">
      <c r="G423" s="21"/>
      <c r="H423" s="21"/>
      <c r="I423" s="21"/>
      <c r="J423" s="21"/>
      <c r="K423" s="21"/>
      <c r="L423" s="21"/>
    </row>
    <row r="424" spans="7:12">
      <c r="G424" s="21"/>
      <c r="H424" s="21"/>
      <c r="I424" s="21"/>
      <c r="J424" s="21"/>
      <c r="K424" s="21"/>
      <c r="L424" s="21"/>
    </row>
    <row r="425" spans="7:12">
      <c r="G425" s="21"/>
      <c r="H425" s="21"/>
      <c r="I425" s="21"/>
      <c r="J425" s="21"/>
      <c r="K425" s="21"/>
      <c r="L425" s="21"/>
    </row>
    <row r="426" spans="7:12">
      <c r="G426" s="21"/>
      <c r="H426" s="21"/>
      <c r="I426" s="21"/>
      <c r="J426" s="21"/>
      <c r="K426" s="21"/>
      <c r="L426" s="21"/>
    </row>
    <row r="427" spans="7:12">
      <c r="G427" s="21"/>
      <c r="H427" s="21"/>
      <c r="I427" s="21"/>
      <c r="J427" s="21"/>
      <c r="K427" s="21"/>
      <c r="L427" s="21"/>
    </row>
    <row r="428" spans="7:12">
      <c r="G428" s="21"/>
      <c r="H428" s="21"/>
      <c r="I428" s="21"/>
      <c r="J428" s="21"/>
      <c r="K428" s="21"/>
      <c r="L428" s="21"/>
    </row>
    <row r="429" spans="7:12">
      <c r="G429" s="21"/>
      <c r="H429" s="21"/>
      <c r="I429" s="21"/>
      <c r="J429" s="21"/>
      <c r="K429" s="21"/>
      <c r="L429" s="21"/>
    </row>
    <row r="430" spans="7:12">
      <c r="G430" s="21"/>
      <c r="H430" s="21"/>
      <c r="I430" s="21"/>
      <c r="J430" s="21"/>
      <c r="K430" s="21"/>
      <c r="L430" s="21"/>
    </row>
    <row r="431" spans="7:12">
      <c r="G431" s="21"/>
      <c r="H431" s="21"/>
      <c r="I431" s="21"/>
      <c r="J431" s="21"/>
      <c r="K431" s="21"/>
      <c r="L431" s="21"/>
    </row>
    <row r="432" spans="7:12">
      <c r="G432" s="21"/>
      <c r="H432" s="21"/>
      <c r="I432" s="21"/>
      <c r="J432" s="21"/>
      <c r="K432" s="21"/>
      <c r="L432" s="21"/>
    </row>
    <row r="433" spans="7:12">
      <c r="G433" s="21"/>
      <c r="H433" s="21"/>
      <c r="I433" s="21"/>
      <c r="J433" s="21"/>
      <c r="K433" s="21"/>
      <c r="L433" s="21"/>
    </row>
    <row r="434" spans="7:12">
      <c r="G434" s="21"/>
      <c r="H434" s="21"/>
      <c r="I434" s="21"/>
      <c r="J434" s="21"/>
      <c r="K434" s="21"/>
      <c r="L434" s="21"/>
    </row>
    <row r="435" spans="7:12">
      <c r="G435" s="21"/>
      <c r="H435" s="21"/>
      <c r="I435" s="21"/>
      <c r="J435" s="21"/>
      <c r="K435" s="21"/>
      <c r="L435" s="21"/>
    </row>
    <row r="436" spans="7:12">
      <c r="G436" s="21"/>
      <c r="H436" s="21"/>
      <c r="I436" s="21"/>
      <c r="J436" s="21"/>
      <c r="K436" s="21"/>
      <c r="L436" s="21"/>
    </row>
    <row r="437" spans="7:12">
      <c r="G437" s="21"/>
      <c r="H437" s="21"/>
      <c r="I437" s="21"/>
      <c r="J437" s="21"/>
      <c r="K437" s="21"/>
      <c r="L437" s="21"/>
    </row>
    <row r="438" spans="7:12">
      <c r="G438" s="21"/>
      <c r="H438" s="21"/>
      <c r="I438" s="21"/>
      <c r="J438" s="21"/>
      <c r="K438" s="21"/>
      <c r="L438" s="21"/>
    </row>
    <row r="439" spans="7:12">
      <c r="G439" s="21"/>
      <c r="H439" s="21"/>
      <c r="I439" s="21"/>
      <c r="J439" s="21"/>
      <c r="K439" s="21"/>
      <c r="L439" s="21"/>
    </row>
    <row r="440" spans="7:12">
      <c r="G440" s="21"/>
      <c r="H440" s="21"/>
      <c r="I440" s="21"/>
      <c r="J440" s="21"/>
      <c r="K440" s="21"/>
      <c r="L440" s="21"/>
    </row>
    <row r="441" spans="7:12">
      <c r="G441" s="21"/>
      <c r="H441" s="21"/>
      <c r="I441" s="21"/>
      <c r="J441" s="21"/>
      <c r="K441" s="21"/>
      <c r="L441" s="21"/>
    </row>
    <row r="442" spans="7:12">
      <c r="G442" s="21"/>
      <c r="H442" s="21"/>
      <c r="I442" s="21"/>
      <c r="J442" s="21"/>
      <c r="K442" s="21"/>
      <c r="L442" s="21"/>
    </row>
    <row r="443" spans="7:12">
      <c r="G443" s="21"/>
      <c r="H443" s="21"/>
      <c r="I443" s="21"/>
      <c r="J443" s="21"/>
      <c r="K443" s="21"/>
      <c r="L443" s="21"/>
    </row>
    <row r="444" spans="7:12">
      <c r="G444" s="21"/>
      <c r="H444" s="21"/>
      <c r="I444" s="21"/>
      <c r="J444" s="21"/>
      <c r="K444" s="21"/>
      <c r="L444" s="21"/>
    </row>
    <row r="445" spans="7:12">
      <c r="G445" s="21"/>
      <c r="H445" s="21"/>
      <c r="I445" s="21"/>
      <c r="J445" s="21"/>
      <c r="K445" s="21"/>
      <c r="L445" s="21"/>
    </row>
    <row r="446" spans="7:12">
      <c r="G446" s="21"/>
      <c r="H446" s="21"/>
      <c r="I446" s="21"/>
      <c r="J446" s="21"/>
      <c r="K446" s="21"/>
      <c r="L446" s="21"/>
    </row>
    <row r="447" spans="7:12">
      <c r="G447" s="21"/>
      <c r="H447" s="21"/>
      <c r="I447" s="21"/>
      <c r="J447" s="21"/>
      <c r="K447" s="21"/>
      <c r="L447" s="21"/>
    </row>
    <row r="448" spans="7:12">
      <c r="G448" s="21"/>
      <c r="H448" s="21"/>
      <c r="I448" s="21"/>
      <c r="J448" s="21"/>
      <c r="K448" s="21"/>
      <c r="L448" s="21"/>
    </row>
    <row r="449" spans="7:12">
      <c r="G449" s="21"/>
      <c r="H449" s="21"/>
      <c r="I449" s="21"/>
      <c r="J449" s="21"/>
      <c r="K449" s="21"/>
      <c r="L449" s="21"/>
    </row>
    <row r="450" spans="7:12">
      <c r="G450" s="21"/>
      <c r="H450" s="21"/>
      <c r="I450" s="21"/>
      <c r="J450" s="21"/>
      <c r="K450" s="21"/>
      <c r="L450" s="21"/>
    </row>
    <row r="451" spans="7:12">
      <c r="G451" s="21"/>
      <c r="H451" s="21"/>
      <c r="I451" s="21"/>
      <c r="J451" s="21"/>
      <c r="K451" s="21"/>
      <c r="L451" s="21"/>
    </row>
    <row r="452" spans="7:12">
      <c r="G452" s="21"/>
      <c r="H452" s="21"/>
      <c r="I452" s="21"/>
      <c r="J452" s="21"/>
      <c r="K452" s="21"/>
      <c r="L452" s="21"/>
    </row>
    <row r="453" spans="7:12">
      <c r="G453" s="21"/>
      <c r="H453" s="21"/>
      <c r="I453" s="21"/>
      <c r="J453" s="21"/>
      <c r="K453" s="21"/>
      <c r="L453" s="21"/>
    </row>
    <row r="454" spans="7:12">
      <c r="G454" s="21"/>
      <c r="H454" s="21"/>
      <c r="I454" s="21"/>
      <c r="J454" s="21"/>
      <c r="K454" s="21"/>
      <c r="L454" s="21"/>
    </row>
    <row r="455" spans="7:12">
      <c r="G455" s="21"/>
      <c r="H455" s="21"/>
      <c r="I455" s="21"/>
      <c r="J455" s="21"/>
      <c r="K455" s="21"/>
      <c r="L455" s="21"/>
    </row>
    <row r="456" spans="7:12">
      <c r="G456" s="21"/>
      <c r="H456" s="21"/>
      <c r="I456" s="21"/>
      <c r="J456" s="21"/>
      <c r="K456" s="21"/>
      <c r="L456" s="21"/>
    </row>
    <row r="457" spans="7:12">
      <c r="G457" s="21"/>
      <c r="H457" s="21"/>
      <c r="I457" s="21"/>
      <c r="J457" s="21"/>
      <c r="K457" s="21"/>
      <c r="L457" s="21"/>
    </row>
    <row r="458" spans="7:12">
      <c r="G458" s="21"/>
      <c r="H458" s="21"/>
      <c r="I458" s="21"/>
      <c r="J458" s="21"/>
      <c r="K458" s="21"/>
      <c r="L458" s="21"/>
    </row>
    <row r="459" spans="7:12">
      <c r="G459" s="21"/>
      <c r="H459" s="21"/>
      <c r="I459" s="21"/>
      <c r="J459" s="21"/>
      <c r="K459" s="21"/>
      <c r="L459" s="21"/>
    </row>
    <row r="460" spans="7:12">
      <c r="G460" s="21"/>
      <c r="H460" s="21"/>
      <c r="I460" s="21"/>
      <c r="J460" s="21"/>
      <c r="K460" s="21"/>
      <c r="L460" s="21"/>
    </row>
    <row r="461" spans="7:12">
      <c r="G461" s="21"/>
      <c r="H461" s="21"/>
      <c r="I461" s="21"/>
      <c r="J461" s="21"/>
      <c r="K461" s="21"/>
      <c r="L461" s="21"/>
    </row>
    <row r="462" spans="7:12">
      <c r="G462" s="21"/>
      <c r="H462" s="21"/>
      <c r="I462" s="21"/>
      <c r="J462" s="21"/>
      <c r="K462" s="21"/>
      <c r="L462" s="21"/>
    </row>
    <row r="463" spans="7:12">
      <c r="G463" s="21"/>
      <c r="H463" s="21"/>
      <c r="I463" s="21"/>
      <c r="J463" s="21"/>
      <c r="K463" s="21"/>
      <c r="L463" s="21"/>
    </row>
    <row r="464" spans="7:12">
      <c r="G464" s="21"/>
      <c r="H464" s="21"/>
      <c r="I464" s="21"/>
      <c r="J464" s="21"/>
      <c r="K464" s="21"/>
      <c r="L464" s="21"/>
    </row>
    <row r="465" spans="7:12">
      <c r="G465" s="21"/>
      <c r="H465" s="21"/>
      <c r="I465" s="21"/>
      <c r="J465" s="21"/>
      <c r="K465" s="21"/>
      <c r="L465" s="21"/>
    </row>
    <row r="466" spans="7:12">
      <c r="G466" s="21"/>
      <c r="H466" s="21"/>
      <c r="I466" s="21"/>
      <c r="J466" s="21"/>
      <c r="K466" s="21"/>
      <c r="L466" s="21"/>
    </row>
    <row r="467" spans="7:12">
      <c r="G467" s="21"/>
      <c r="H467" s="21"/>
      <c r="I467" s="21"/>
      <c r="J467" s="21"/>
      <c r="K467" s="21"/>
      <c r="L467" s="21"/>
    </row>
    <row r="468" spans="7:12">
      <c r="G468" s="21"/>
      <c r="H468" s="21"/>
      <c r="I468" s="21"/>
      <c r="J468" s="21"/>
      <c r="K468" s="21"/>
      <c r="L468" s="21"/>
    </row>
    <row r="469" spans="7:12">
      <c r="G469" s="21"/>
      <c r="H469" s="21"/>
      <c r="I469" s="21"/>
      <c r="J469" s="21"/>
      <c r="K469" s="21"/>
      <c r="L469" s="21"/>
    </row>
    <row r="470" spans="7:12">
      <c r="G470" s="21"/>
      <c r="H470" s="21"/>
      <c r="I470" s="21"/>
      <c r="J470" s="21"/>
      <c r="K470" s="21"/>
      <c r="L470" s="21"/>
    </row>
    <row r="471" spans="7:12">
      <c r="G471" s="21"/>
      <c r="H471" s="21"/>
      <c r="I471" s="21"/>
      <c r="J471" s="21"/>
      <c r="K471" s="21"/>
      <c r="L471" s="21"/>
    </row>
    <row r="472" spans="7:12">
      <c r="G472" s="21"/>
      <c r="H472" s="21"/>
      <c r="I472" s="21"/>
      <c r="J472" s="21"/>
      <c r="K472" s="21"/>
      <c r="L472" s="21"/>
    </row>
    <row r="473" spans="7:12">
      <c r="G473" s="21"/>
      <c r="H473" s="21"/>
      <c r="I473" s="21"/>
      <c r="J473" s="21"/>
      <c r="K473" s="21"/>
      <c r="L473" s="21"/>
    </row>
    <row r="474" spans="7:12">
      <c r="G474" s="21"/>
      <c r="H474" s="21"/>
      <c r="I474" s="21"/>
      <c r="J474" s="21"/>
      <c r="K474" s="21"/>
      <c r="L474" s="21"/>
    </row>
    <row r="475" spans="7:12">
      <c r="G475" s="21"/>
      <c r="H475" s="21"/>
      <c r="I475" s="21"/>
      <c r="J475" s="21"/>
      <c r="K475" s="21"/>
      <c r="L475" s="21"/>
    </row>
    <row r="476" spans="7:12">
      <c r="G476" s="21"/>
      <c r="H476" s="21"/>
      <c r="I476" s="21"/>
      <c r="J476" s="21"/>
      <c r="K476" s="21"/>
      <c r="L476" s="21"/>
    </row>
    <row r="477" spans="7:12">
      <c r="G477" s="21"/>
      <c r="H477" s="21"/>
      <c r="I477" s="21"/>
      <c r="J477" s="21"/>
      <c r="K477" s="21"/>
      <c r="L477" s="21"/>
    </row>
    <row r="478" spans="7:12">
      <c r="G478" s="21"/>
      <c r="H478" s="21"/>
      <c r="I478" s="21"/>
      <c r="J478" s="21"/>
      <c r="K478" s="21"/>
      <c r="L478" s="21"/>
    </row>
    <row r="479" spans="7:12">
      <c r="G479" s="21"/>
      <c r="H479" s="21"/>
      <c r="I479" s="21"/>
      <c r="J479" s="21"/>
      <c r="K479" s="21"/>
      <c r="L479" s="21"/>
    </row>
    <row r="480" spans="7:12">
      <c r="G480" s="21"/>
      <c r="H480" s="21"/>
      <c r="I480" s="21"/>
      <c r="J480" s="21"/>
      <c r="K480" s="21"/>
      <c r="L480" s="21"/>
    </row>
    <row r="481" spans="7:12">
      <c r="G481" s="21"/>
      <c r="H481" s="21"/>
      <c r="I481" s="21"/>
      <c r="J481" s="21"/>
      <c r="K481" s="21"/>
      <c r="L481" s="21"/>
    </row>
    <row r="482" spans="7:12">
      <c r="G482" s="21"/>
      <c r="H482" s="21"/>
      <c r="I482" s="21"/>
      <c r="J482" s="21"/>
      <c r="K482" s="21"/>
      <c r="L482" s="21"/>
    </row>
    <row r="483" spans="7:12">
      <c r="G483" s="21"/>
      <c r="H483" s="21"/>
      <c r="I483" s="21"/>
      <c r="J483" s="21"/>
      <c r="K483" s="21"/>
      <c r="L483" s="21"/>
    </row>
    <row r="484" spans="7:12">
      <c r="G484" s="21"/>
      <c r="H484" s="21"/>
      <c r="I484" s="21"/>
      <c r="J484" s="21"/>
      <c r="K484" s="21"/>
      <c r="L484" s="21"/>
    </row>
    <row r="485" spans="7:12">
      <c r="G485" s="21"/>
      <c r="H485" s="21"/>
      <c r="I485" s="21"/>
      <c r="J485" s="21"/>
      <c r="K485" s="21"/>
      <c r="L485" s="21"/>
    </row>
    <row r="486" spans="7:12">
      <c r="G486" s="21"/>
      <c r="H486" s="21"/>
      <c r="I486" s="21"/>
      <c r="J486" s="21"/>
      <c r="K486" s="21"/>
      <c r="L486" s="21"/>
    </row>
    <row r="487" spans="7:12">
      <c r="G487" s="21"/>
      <c r="H487" s="21"/>
      <c r="I487" s="21"/>
      <c r="J487" s="21"/>
      <c r="K487" s="21"/>
      <c r="L487" s="21"/>
    </row>
    <row r="488" spans="7:12">
      <c r="G488" s="21"/>
      <c r="H488" s="21"/>
      <c r="I488" s="21"/>
      <c r="J488" s="21"/>
      <c r="K488" s="21"/>
      <c r="L488" s="21"/>
    </row>
    <row r="489" spans="7:12">
      <c r="G489" s="21"/>
      <c r="H489" s="21"/>
      <c r="I489" s="21"/>
      <c r="J489" s="21"/>
      <c r="K489" s="21"/>
      <c r="L489" s="21"/>
    </row>
    <row r="490" spans="7:12">
      <c r="G490" s="21"/>
      <c r="H490" s="21"/>
      <c r="I490" s="21"/>
      <c r="J490" s="21"/>
      <c r="K490" s="21"/>
      <c r="L490" s="21"/>
    </row>
    <row r="491" spans="7:12">
      <c r="G491" s="21"/>
      <c r="H491" s="21"/>
      <c r="I491" s="21"/>
      <c r="J491" s="21"/>
      <c r="K491" s="21"/>
      <c r="L491" s="21"/>
    </row>
    <row r="492" spans="7:12">
      <c r="G492" s="21"/>
      <c r="H492" s="21"/>
      <c r="I492" s="21"/>
      <c r="J492" s="21"/>
      <c r="K492" s="21"/>
      <c r="L492" s="21"/>
    </row>
    <row r="493" spans="7:12">
      <c r="G493" s="21"/>
      <c r="H493" s="21"/>
      <c r="I493" s="21"/>
      <c r="J493" s="21"/>
      <c r="K493" s="21"/>
      <c r="L493" s="21"/>
    </row>
    <row r="494" spans="7:12">
      <c r="G494" s="21"/>
      <c r="H494" s="21"/>
      <c r="I494" s="21"/>
      <c r="J494" s="21"/>
      <c r="K494" s="21"/>
      <c r="L494" s="21"/>
    </row>
    <row r="495" spans="7:12">
      <c r="G495" s="21"/>
      <c r="H495" s="21"/>
      <c r="I495" s="21"/>
      <c r="J495" s="21"/>
      <c r="K495" s="21"/>
      <c r="L495" s="21"/>
    </row>
    <row r="496" spans="7:12">
      <c r="G496" s="21"/>
      <c r="H496" s="21"/>
      <c r="I496" s="21"/>
      <c r="J496" s="21"/>
      <c r="K496" s="21"/>
      <c r="L496" s="21"/>
    </row>
    <row r="497" spans="7:12">
      <c r="G497" s="21"/>
      <c r="H497" s="21"/>
      <c r="I497" s="21"/>
      <c r="J497" s="21"/>
      <c r="K497" s="21"/>
      <c r="L497" s="21"/>
    </row>
    <row r="498" spans="7:12">
      <c r="G498" s="21"/>
      <c r="H498" s="21"/>
      <c r="I498" s="21"/>
      <c r="J498" s="21"/>
      <c r="K498" s="21"/>
      <c r="L498" s="21"/>
    </row>
    <row r="499" spans="7:12">
      <c r="G499" s="21"/>
      <c r="H499" s="21"/>
      <c r="I499" s="21"/>
      <c r="J499" s="21"/>
      <c r="K499" s="21"/>
      <c r="L499" s="21"/>
    </row>
    <row r="500" spans="7:12">
      <c r="G500" s="21"/>
      <c r="H500" s="21"/>
      <c r="I500" s="21"/>
      <c r="J500" s="21"/>
      <c r="K500" s="21"/>
      <c r="L500" s="21"/>
    </row>
    <row r="501" spans="7:12">
      <c r="G501" s="21"/>
      <c r="H501" s="21"/>
      <c r="I501" s="21"/>
      <c r="J501" s="21"/>
      <c r="K501" s="21"/>
      <c r="L501" s="21"/>
    </row>
    <row r="502" spans="7:12">
      <c r="G502" s="21"/>
      <c r="H502" s="21"/>
      <c r="I502" s="21"/>
      <c r="J502" s="21"/>
      <c r="K502" s="21"/>
      <c r="L502" s="21"/>
    </row>
    <row r="503" spans="7:12">
      <c r="G503" s="21"/>
      <c r="H503" s="21"/>
      <c r="I503" s="21"/>
      <c r="J503" s="21"/>
      <c r="K503" s="21"/>
      <c r="L503" s="21"/>
    </row>
    <row r="504" spans="7:12">
      <c r="G504" s="21"/>
      <c r="H504" s="21"/>
      <c r="I504" s="21"/>
      <c r="J504" s="21"/>
      <c r="K504" s="21"/>
      <c r="L504" s="21"/>
    </row>
    <row r="505" spans="7:12">
      <c r="G505" s="21"/>
      <c r="H505" s="21"/>
      <c r="I505" s="21"/>
      <c r="J505" s="21"/>
      <c r="K505" s="21"/>
      <c r="L505" s="21"/>
    </row>
    <row r="506" spans="7:12">
      <c r="G506" s="21"/>
      <c r="H506" s="21"/>
      <c r="I506" s="21"/>
      <c r="J506" s="21"/>
      <c r="K506" s="21"/>
      <c r="L506" s="21"/>
    </row>
    <row r="507" spans="7:12">
      <c r="G507" s="21"/>
      <c r="H507" s="21"/>
      <c r="I507" s="21"/>
      <c r="J507" s="21"/>
      <c r="K507" s="21"/>
      <c r="L507" s="21"/>
    </row>
    <row r="508" spans="7:12">
      <c r="G508" s="21"/>
      <c r="H508" s="21"/>
      <c r="I508" s="21"/>
      <c r="J508" s="21"/>
      <c r="K508" s="21"/>
      <c r="L508" s="21"/>
    </row>
    <row r="509" spans="7:12">
      <c r="G509" s="21"/>
      <c r="H509" s="21"/>
      <c r="I509" s="21"/>
      <c r="J509" s="21"/>
      <c r="K509" s="21"/>
      <c r="L509" s="21"/>
    </row>
    <row r="510" spans="7:12">
      <c r="G510" s="21"/>
      <c r="H510" s="21"/>
      <c r="I510" s="21"/>
      <c r="J510" s="21"/>
      <c r="K510" s="21"/>
      <c r="L510" s="21"/>
    </row>
    <row r="511" spans="7:12">
      <c r="G511" s="21"/>
      <c r="H511" s="21"/>
      <c r="I511" s="21"/>
      <c r="J511" s="21"/>
      <c r="K511" s="21"/>
      <c r="L511" s="21"/>
    </row>
    <row r="512" spans="7:12">
      <c r="G512" s="21"/>
      <c r="H512" s="21"/>
      <c r="I512" s="21"/>
      <c r="J512" s="21"/>
      <c r="K512" s="21"/>
      <c r="L512" s="21"/>
    </row>
    <row r="513" spans="7:12">
      <c r="G513" s="21"/>
      <c r="H513" s="21"/>
      <c r="I513" s="21"/>
      <c r="J513" s="21"/>
      <c r="K513" s="21"/>
      <c r="L513" s="21"/>
    </row>
    <row r="514" spans="7:12">
      <c r="G514" s="21"/>
      <c r="H514" s="21"/>
      <c r="I514" s="21"/>
      <c r="J514" s="21"/>
      <c r="K514" s="21"/>
      <c r="L514" s="21"/>
    </row>
    <row r="515" spans="7:12">
      <c r="G515" s="21"/>
      <c r="H515" s="21"/>
      <c r="I515" s="21"/>
      <c r="J515" s="21"/>
      <c r="K515" s="21"/>
      <c r="L515" s="21"/>
    </row>
    <row r="516" spans="7:12">
      <c r="G516" s="21"/>
      <c r="H516" s="21"/>
      <c r="I516" s="21"/>
      <c r="J516" s="21"/>
      <c r="K516" s="21"/>
      <c r="L516" s="21"/>
    </row>
    <row r="517" spans="7:12">
      <c r="G517" s="21"/>
      <c r="H517" s="21"/>
      <c r="I517" s="21"/>
      <c r="J517" s="21"/>
      <c r="K517" s="21"/>
      <c r="L517" s="21"/>
    </row>
  </sheetData>
  <mergeCells count="6">
    <mergeCell ref="M14:N14"/>
    <mergeCell ref="K14:L14"/>
    <mergeCell ref="B1:K1"/>
    <mergeCell ref="G12:J12"/>
    <mergeCell ref="G14:H14"/>
    <mergeCell ref="I14:J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16"/>
  <sheetViews>
    <sheetView zoomScale="80" zoomScaleNormal="80" workbookViewId="0">
      <selection activeCell="R31" sqref="R31"/>
    </sheetView>
  </sheetViews>
  <sheetFormatPr baseColWidth="10" defaultColWidth="8.85546875" defaultRowHeight="15"/>
  <cols>
    <col min="2" max="2" width="11.42578125" bestFit="1" customWidth="1"/>
    <col min="3" max="3" width="9.85546875" bestFit="1" customWidth="1"/>
    <col min="4" max="4" width="9.28515625" bestFit="1" customWidth="1"/>
    <col min="5" max="5" width="14.85546875" bestFit="1" customWidth="1"/>
    <col min="6" max="6" width="8.85546875" customWidth="1"/>
    <col min="7" max="7" width="10.28515625" bestFit="1" customWidth="1"/>
    <col min="8" max="8" width="11.42578125" bestFit="1" customWidth="1"/>
    <col min="9" max="9" width="10.28515625" customWidth="1"/>
    <col min="10" max="10" width="11.42578125" bestFit="1" customWidth="1"/>
    <col min="11" max="11" width="10.28515625" customWidth="1"/>
    <col min="12" max="12" width="11.42578125" bestFit="1" customWidth="1"/>
    <col min="13" max="13" width="10.28515625" bestFit="1" customWidth="1"/>
    <col min="14" max="14" width="11.42578125" bestFit="1" customWidth="1"/>
  </cols>
  <sheetData>
    <row r="1" spans="1:14" ht="27" thickBot="1">
      <c r="B1" s="26" t="s">
        <v>13</v>
      </c>
      <c r="C1" s="27"/>
      <c r="D1" s="28"/>
      <c r="E1" s="28"/>
      <c r="F1" s="28"/>
      <c r="G1" s="28"/>
      <c r="H1" s="28"/>
      <c r="I1" s="28"/>
      <c r="J1" s="28"/>
      <c r="K1" s="29"/>
    </row>
    <row r="4" spans="1:14" ht="23.25">
      <c r="A4" s="1" t="s">
        <v>14</v>
      </c>
    </row>
    <row r="7" spans="1:14" ht="15.75" thickBot="1"/>
    <row r="8" spans="1:14" ht="15.75" thickTop="1">
      <c r="B8" s="10" t="s">
        <v>1</v>
      </c>
      <c r="C8" s="5">
        <v>5.0000000000000001E-3</v>
      </c>
      <c r="D8" s="6" t="s">
        <v>4</v>
      </c>
    </row>
    <row r="9" spans="1:14">
      <c r="B9" s="11" t="s">
        <v>2</v>
      </c>
      <c r="C9" s="3">
        <v>9.81</v>
      </c>
      <c r="D9" s="7" t="s">
        <v>3</v>
      </c>
    </row>
    <row r="10" spans="1:14">
      <c r="B10" s="11" t="s">
        <v>15</v>
      </c>
      <c r="C10" s="3">
        <v>0</v>
      </c>
      <c r="D10" s="7" t="s">
        <v>5</v>
      </c>
    </row>
    <row r="11" spans="1:14" ht="15.75" thickBot="1">
      <c r="B11" s="11" t="s">
        <v>6</v>
      </c>
      <c r="C11" s="4">
        <v>5.0000000000000001E-4</v>
      </c>
      <c r="D11" s="7" t="s">
        <v>8</v>
      </c>
    </row>
    <row r="12" spans="1:14" ht="15.75" thickBot="1">
      <c r="B12" s="12" t="s">
        <v>19</v>
      </c>
      <c r="C12" s="8">
        <v>1</v>
      </c>
      <c r="D12" s="9" t="s">
        <v>9</v>
      </c>
      <c r="G12" s="32" t="s">
        <v>16</v>
      </c>
      <c r="H12" s="33"/>
      <c r="I12" s="33"/>
      <c r="J12" s="34"/>
      <c r="K12" s="17"/>
      <c r="L12" s="18"/>
    </row>
    <row r="13" spans="1:14" ht="15.75" thickTop="1">
      <c r="G13" s="19"/>
      <c r="H13" s="19"/>
      <c r="I13" s="19"/>
      <c r="J13" s="19"/>
      <c r="K13" s="17"/>
      <c r="L13" s="18"/>
    </row>
    <row r="14" spans="1:14" ht="15.75" thickBot="1">
      <c r="E14" s="2"/>
      <c r="G14" s="30" t="s">
        <v>17</v>
      </c>
      <c r="H14" s="31"/>
      <c r="I14" s="30" t="s">
        <v>22</v>
      </c>
      <c r="J14" s="31"/>
      <c r="K14" s="30" t="s">
        <v>18</v>
      </c>
      <c r="L14" s="31"/>
      <c r="M14" s="30" t="s">
        <v>23</v>
      </c>
      <c r="N14" s="31"/>
    </row>
    <row r="15" spans="1:14" ht="15.75" thickBot="1">
      <c r="A15" s="23" t="s">
        <v>11</v>
      </c>
      <c r="B15" s="24" t="s">
        <v>12</v>
      </c>
      <c r="C15" s="25" t="s">
        <v>7</v>
      </c>
      <c r="D15" s="25" t="s">
        <v>21</v>
      </c>
      <c r="E15" s="24" t="s">
        <v>20</v>
      </c>
      <c r="G15" s="13" t="s">
        <v>11</v>
      </c>
      <c r="H15" s="14" t="s">
        <v>12</v>
      </c>
      <c r="I15" s="13" t="s">
        <v>11</v>
      </c>
      <c r="J15" s="14" t="s">
        <v>12</v>
      </c>
      <c r="K15" s="13" t="s">
        <v>11</v>
      </c>
      <c r="L15" s="14" t="s">
        <v>12</v>
      </c>
      <c r="M15" s="13" t="s">
        <v>11</v>
      </c>
      <c r="N15" s="14" t="s">
        <v>12</v>
      </c>
    </row>
    <row r="16" spans="1:14">
      <c r="A16" s="3">
        <v>0</v>
      </c>
      <c r="B16" s="4">
        <f>C10</f>
        <v>0</v>
      </c>
      <c r="C16" s="3"/>
      <c r="D16" s="3"/>
      <c r="E16" s="3"/>
      <c r="G16" s="3">
        <v>0</v>
      </c>
      <c r="H16" s="4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</row>
    <row r="17" spans="1:14">
      <c r="A17" s="3">
        <f t="shared" ref="A17:A36" si="0">A16+$C$12</f>
        <v>1</v>
      </c>
      <c r="B17" s="4">
        <f>B16+$C$12*E17</f>
        <v>9.3194999999999997</v>
      </c>
      <c r="C17" s="4">
        <f>$C$9-($C$11/$C$8)*B16</f>
        <v>9.81</v>
      </c>
      <c r="D17" s="4">
        <f>B16+($C$12/2)*C17</f>
        <v>4.9050000000000002</v>
      </c>
      <c r="E17" s="4">
        <f>$C$9-($C$11/$C$8)*D17</f>
        <v>9.3194999999999997</v>
      </c>
      <c r="G17" s="3">
        <v>1</v>
      </c>
      <c r="H17" s="4">
        <v>9.3194999999999997</v>
      </c>
      <c r="I17" s="20">
        <v>3</v>
      </c>
      <c r="J17" s="20">
        <v>25.015499999999999</v>
      </c>
      <c r="K17" s="20">
        <v>10</v>
      </c>
      <c r="L17" s="20">
        <v>49.05</v>
      </c>
      <c r="M17" s="20">
        <v>20</v>
      </c>
      <c r="N17" s="20">
        <v>0</v>
      </c>
    </row>
    <row r="18" spans="1:14">
      <c r="A18" s="3">
        <f t="shared" si="0"/>
        <v>2</v>
      </c>
      <c r="B18" s="4">
        <f t="shared" ref="B18:B81" si="1">B17+$C$12*E18</f>
        <v>17.7536475</v>
      </c>
      <c r="C18" s="4">
        <f t="shared" ref="C18:C81" si="2">$C$9-($C$11/$C$8)*B17</f>
        <v>8.87805</v>
      </c>
      <c r="D18" s="4">
        <f t="shared" ref="D18:D81" si="3">B17+($C$12/2)*C18</f>
        <v>13.758524999999999</v>
      </c>
      <c r="E18" s="4">
        <f t="shared" ref="E18:E81" si="4">$C$9-($C$11/$C$8)*D18</f>
        <v>8.4341474999999999</v>
      </c>
      <c r="G18" s="3">
        <v>2</v>
      </c>
      <c r="H18" s="4">
        <v>17.7536475</v>
      </c>
      <c r="I18" s="20">
        <v>6</v>
      </c>
      <c r="J18" s="20">
        <v>43.652047500000002</v>
      </c>
      <c r="K18" s="20">
        <v>20</v>
      </c>
      <c r="L18" s="20">
        <v>73.574999999999989</v>
      </c>
      <c r="M18" s="20">
        <v>40</v>
      </c>
      <c r="N18" s="20">
        <v>0</v>
      </c>
    </row>
    <row r="19" spans="1:14">
      <c r="A19" s="3">
        <f t="shared" si="0"/>
        <v>3</v>
      </c>
      <c r="B19" s="4">
        <f t="shared" si="1"/>
        <v>25.386550987500001</v>
      </c>
      <c r="C19" s="4">
        <f t="shared" si="2"/>
        <v>8.0346352500000009</v>
      </c>
      <c r="D19" s="4">
        <f t="shared" si="3"/>
        <v>21.770965125</v>
      </c>
      <c r="E19" s="4">
        <f t="shared" si="4"/>
        <v>7.6329034875000001</v>
      </c>
      <c r="G19" s="3">
        <v>3</v>
      </c>
      <c r="H19" s="4">
        <v>25.386550987500001</v>
      </c>
      <c r="I19" s="20">
        <v>9</v>
      </c>
      <c r="J19" s="20">
        <v>57.536275387499998</v>
      </c>
      <c r="K19" s="20">
        <v>30</v>
      </c>
      <c r="L19" s="20">
        <v>85.837499999999991</v>
      </c>
      <c r="M19" s="20">
        <v>60</v>
      </c>
      <c r="N19" s="20">
        <v>0</v>
      </c>
    </row>
    <row r="20" spans="1:14">
      <c r="A20" s="3">
        <f t="shared" si="0"/>
        <v>4</v>
      </c>
      <c r="B20" s="4">
        <f t="shared" si="1"/>
        <v>32.2943286436875</v>
      </c>
      <c r="C20" s="4">
        <f t="shared" si="2"/>
        <v>7.27134490125</v>
      </c>
      <c r="D20" s="4">
        <f t="shared" si="3"/>
        <v>29.022223438125003</v>
      </c>
      <c r="E20" s="4">
        <f t="shared" si="4"/>
        <v>6.9077776561875002</v>
      </c>
      <c r="G20" s="3">
        <v>4</v>
      </c>
      <c r="H20" s="4">
        <v>32.2943286436875</v>
      </c>
      <c r="I20" s="20">
        <v>12</v>
      </c>
      <c r="J20" s="20">
        <v>67.880025163687492</v>
      </c>
      <c r="K20" s="20">
        <v>40</v>
      </c>
      <c r="L20" s="20">
        <v>91.96875</v>
      </c>
      <c r="M20" s="20">
        <v>80</v>
      </c>
      <c r="N20" s="20">
        <v>0</v>
      </c>
    </row>
    <row r="21" spans="1:14">
      <c r="A21" s="3">
        <f t="shared" si="0"/>
        <v>5</v>
      </c>
      <c r="B21" s="4">
        <f t="shared" si="1"/>
        <v>38.545867422537185</v>
      </c>
      <c r="C21" s="4">
        <f t="shared" si="2"/>
        <v>6.5805671356312505</v>
      </c>
      <c r="D21" s="4">
        <f t="shared" si="3"/>
        <v>35.584612211503128</v>
      </c>
      <c r="E21" s="4">
        <f t="shared" si="4"/>
        <v>6.251538778849687</v>
      </c>
      <c r="G21" s="3">
        <v>5</v>
      </c>
      <c r="H21" s="4">
        <v>38.545867422537185</v>
      </c>
      <c r="I21" s="20">
        <v>15</v>
      </c>
      <c r="J21" s="20">
        <v>75.586118746947179</v>
      </c>
      <c r="K21" s="20">
        <v>50</v>
      </c>
      <c r="L21" s="20">
        <v>95.034374999999997</v>
      </c>
      <c r="M21" s="20">
        <v>100</v>
      </c>
      <c r="N21" s="20">
        <v>0</v>
      </c>
    </row>
    <row r="22" spans="1:14">
      <c r="A22" s="3">
        <f t="shared" si="0"/>
        <v>6</v>
      </c>
      <c r="B22" s="4">
        <f t="shared" si="1"/>
        <v>44.203510017396155</v>
      </c>
      <c r="C22" s="4">
        <f t="shared" si="2"/>
        <v>5.9554132577462813</v>
      </c>
      <c r="D22" s="4">
        <f t="shared" si="3"/>
        <v>41.523574051410328</v>
      </c>
      <c r="E22" s="4">
        <f t="shared" si="4"/>
        <v>5.6576425948589675</v>
      </c>
      <c r="G22" s="3">
        <v>6</v>
      </c>
      <c r="H22" s="4">
        <v>44.203510017396155</v>
      </c>
      <c r="I22" s="20">
        <v>18</v>
      </c>
      <c r="J22" s="20">
        <v>81.327158466475652</v>
      </c>
      <c r="K22" s="20">
        <v>60</v>
      </c>
      <c r="L22" s="20">
        <v>96.567187499999989</v>
      </c>
      <c r="M22" s="20">
        <v>120</v>
      </c>
      <c r="N22" s="20">
        <v>0</v>
      </c>
    </row>
    <row r="23" spans="1:14">
      <c r="A23" s="3">
        <f t="shared" si="0"/>
        <v>7</v>
      </c>
      <c r="B23" s="4">
        <f t="shared" si="1"/>
        <v>49.323676565743519</v>
      </c>
      <c r="C23" s="4">
        <f t="shared" si="2"/>
        <v>5.3896489982603848</v>
      </c>
      <c r="D23" s="4">
        <f t="shared" si="3"/>
        <v>46.898334516526347</v>
      </c>
      <c r="E23" s="4">
        <f t="shared" si="4"/>
        <v>5.120166548347366</v>
      </c>
      <c r="G23" s="3">
        <v>7</v>
      </c>
      <c r="H23" s="4">
        <v>49.323676565743519</v>
      </c>
      <c r="I23" s="20">
        <v>21</v>
      </c>
      <c r="J23" s="20">
        <v>85.604233057524354</v>
      </c>
      <c r="K23" s="20">
        <v>70</v>
      </c>
      <c r="L23" s="20">
        <v>97.333593750000006</v>
      </c>
      <c r="M23" s="20">
        <v>140</v>
      </c>
      <c r="N23" s="20">
        <v>0</v>
      </c>
    </row>
    <row r="24" spans="1:14">
      <c r="A24" s="3">
        <f t="shared" si="0"/>
        <v>8</v>
      </c>
      <c r="B24" s="4">
        <f t="shared" si="1"/>
        <v>53.957427291997888</v>
      </c>
      <c r="C24" s="4">
        <f t="shared" si="2"/>
        <v>4.8776323434256481</v>
      </c>
      <c r="D24" s="4">
        <f t="shared" si="3"/>
        <v>51.762492737456341</v>
      </c>
      <c r="E24" s="4">
        <f t="shared" si="4"/>
        <v>4.633750726254366</v>
      </c>
      <c r="G24" s="3">
        <v>8</v>
      </c>
      <c r="H24" s="4">
        <v>53.957427291997888</v>
      </c>
      <c r="I24" s="20">
        <v>24</v>
      </c>
      <c r="J24" s="20">
        <v>88.790653627855647</v>
      </c>
      <c r="K24" s="20">
        <v>80</v>
      </c>
      <c r="L24" s="20">
        <v>97.716796875</v>
      </c>
      <c r="M24" s="20">
        <v>160</v>
      </c>
      <c r="N24" s="20">
        <v>0</v>
      </c>
    </row>
    <row r="25" spans="1:14">
      <c r="A25" s="3">
        <f t="shared" si="0"/>
        <v>9</v>
      </c>
      <c r="B25" s="4">
        <f t="shared" si="1"/>
        <v>58.150971699258086</v>
      </c>
      <c r="C25" s="4">
        <f t="shared" si="2"/>
        <v>4.4142572708002117</v>
      </c>
      <c r="D25" s="4">
        <f t="shared" si="3"/>
        <v>56.164555927397991</v>
      </c>
      <c r="E25" s="4">
        <f t="shared" si="4"/>
        <v>4.1935444072602008</v>
      </c>
      <c r="G25" s="3">
        <v>9</v>
      </c>
      <c r="H25" s="4">
        <v>58.150971699258086</v>
      </c>
      <c r="I25" s="20">
        <v>27</v>
      </c>
      <c r="J25" s="20">
        <v>91.164536952752457</v>
      </c>
      <c r="K25" s="20">
        <v>90</v>
      </c>
      <c r="L25" s="20">
        <v>97.908398437500011</v>
      </c>
      <c r="M25" s="20">
        <v>180</v>
      </c>
      <c r="N25" s="20">
        <v>0</v>
      </c>
    </row>
    <row r="26" spans="1:14">
      <c r="A26" s="3">
        <f t="shared" si="0"/>
        <v>10</v>
      </c>
      <c r="B26" s="4">
        <f t="shared" si="1"/>
        <v>61.94612938782857</v>
      </c>
      <c r="C26" s="4">
        <f t="shared" si="2"/>
        <v>3.9949028300741913</v>
      </c>
      <c r="D26" s="4">
        <f t="shared" si="3"/>
        <v>60.148423114295184</v>
      </c>
      <c r="E26" s="4">
        <f t="shared" si="4"/>
        <v>3.7951576885704821</v>
      </c>
      <c r="G26" s="3">
        <v>10</v>
      </c>
      <c r="H26" s="4">
        <v>61.94612938782857</v>
      </c>
      <c r="I26" s="20">
        <v>30</v>
      </c>
      <c r="J26" s="20">
        <v>92.933080029800578</v>
      </c>
      <c r="K26" s="20">
        <v>100</v>
      </c>
      <c r="L26" s="20">
        <v>98.004199218750003</v>
      </c>
      <c r="M26" s="20">
        <v>200</v>
      </c>
      <c r="N26" s="20">
        <v>0</v>
      </c>
    </row>
    <row r="27" spans="1:14">
      <c r="A27" s="3">
        <f t="shared" si="0"/>
        <v>11</v>
      </c>
      <c r="B27" s="4">
        <f t="shared" si="1"/>
        <v>65.380747095984859</v>
      </c>
      <c r="C27" s="4">
        <f t="shared" si="2"/>
        <v>3.6153870612171435</v>
      </c>
      <c r="D27" s="4">
        <f t="shared" si="3"/>
        <v>63.753822918437145</v>
      </c>
      <c r="E27" s="4">
        <f t="shared" si="4"/>
        <v>3.4346177081562859</v>
      </c>
      <c r="G27" s="3">
        <v>11</v>
      </c>
      <c r="H27" s="4">
        <v>65.380747095984859</v>
      </c>
      <c r="I27" s="20">
        <v>33</v>
      </c>
      <c r="J27" s="20">
        <v>94.250644622201435</v>
      </c>
      <c r="K27" s="20">
        <v>110</v>
      </c>
      <c r="L27" s="20">
        <v>98.052099609374991</v>
      </c>
      <c r="M27" s="20">
        <v>220</v>
      </c>
      <c r="N27" s="20">
        <v>0</v>
      </c>
    </row>
    <row r="28" spans="1:14">
      <c r="A28" s="3">
        <f t="shared" si="0"/>
        <v>12</v>
      </c>
      <c r="B28" s="4">
        <f t="shared" si="1"/>
        <v>68.48907612186629</v>
      </c>
      <c r="C28" s="4">
        <f t="shared" si="2"/>
        <v>3.2719252904015139</v>
      </c>
      <c r="D28" s="4">
        <f t="shared" si="3"/>
        <v>67.016709741185622</v>
      </c>
      <c r="E28" s="4">
        <f t="shared" si="4"/>
        <v>3.1083290258814378</v>
      </c>
      <c r="G28" s="3">
        <v>12</v>
      </c>
      <c r="H28" s="4">
        <v>68.48907612186629</v>
      </c>
      <c r="I28" s="20">
        <v>36</v>
      </c>
      <c r="J28" s="20">
        <v>95.232230243540073</v>
      </c>
      <c r="K28" s="20">
        <v>120</v>
      </c>
      <c r="L28" s="20">
        <v>98.076049804687486</v>
      </c>
      <c r="M28" s="20">
        <v>240</v>
      </c>
      <c r="N28" s="20">
        <v>0</v>
      </c>
    </row>
    <row r="29" spans="1:14">
      <c r="A29" s="3">
        <f t="shared" si="0"/>
        <v>13</v>
      </c>
      <c r="B29" s="4">
        <f t="shared" si="1"/>
        <v>71.302113890288993</v>
      </c>
      <c r="C29" s="4">
        <f t="shared" si="2"/>
        <v>2.9610923878133715</v>
      </c>
      <c r="D29" s="4">
        <f t="shared" si="3"/>
        <v>69.96962231577298</v>
      </c>
      <c r="E29" s="4">
        <f t="shared" si="4"/>
        <v>2.8130377684227019</v>
      </c>
      <c r="G29" s="3">
        <v>13</v>
      </c>
      <c r="H29" s="4">
        <v>71.302113890288993</v>
      </c>
      <c r="I29" s="20">
        <v>39</v>
      </c>
      <c r="J29" s="20">
        <v>95.963511531437348</v>
      </c>
      <c r="K29" s="20">
        <v>130</v>
      </c>
      <c r="L29" s="20">
        <v>98.088024902343733</v>
      </c>
      <c r="M29" s="20">
        <v>260</v>
      </c>
      <c r="N29" s="20">
        <v>0</v>
      </c>
    </row>
    <row r="30" spans="1:14">
      <c r="A30" s="3">
        <f t="shared" si="0"/>
        <v>14</v>
      </c>
      <c r="B30" s="4">
        <f t="shared" si="1"/>
        <v>73.847913070711542</v>
      </c>
      <c r="C30" s="4">
        <f t="shared" si="2"/>
        <v>2.6797886109711007</v>
      </c>
      <c r="D30" s="4">
        <f t="shared" si="3"/>
        <v>72.642008195774537</v>
      </c>
      <c r="E30" s="4">
        <f t="shared" si="4"/>
        <v>2.5457991804225468</v>
      </c>
      <c r="G30" s="3">
        <v>14</v>
      </c>
      <c r="H30" s="4">
        <v>73.847913070711542</v>
      </c>
      <c r="I30" s="20">
        <v>42</v>
      </c>
      <c r="J30" s="20">
        <v>96.508316090920829</v>
      </c>
      <c r="K30" s="20">
        <v>140</v>
      </c>
      <c r="L30" s="20">
        <v>98.094012451171878</v>
      </c>
      <c r="M30" s="20">
        <v>280</v>
      </c>
      <c r="N30" s="20">
        <v>0</v>
      </c>
    </row>
    <row r="31" spans="1:14">
      <c r="A31" s="3">
        <f t="shared" si="0"/>
        <v>15</v>
      </c>
      <c r="B31" s="4">
        <f t="shared" si="1"/>
        <v>76.151861328993945</v>
      </c>
      <c r="C31" s="4">
        <f t="shared" si="2"/>
        <v>2.4252086929288463</v>
      </c>
      <c r="D31" s="4">
        <f t="shared" si="3"/>
        <v>75.060517417175959</v>
      </c>
      <c r="E31" s="4">
        <f t="shared" si="4"/>
        <v>2.3039482582824045</v>
      </c>
      <c r="G31" s="3">
        <v>15</v>
      </c>
      <c r="H31" s="4">
        <v>76.151861328993945</v>
      </c>
      <c r="I31" s="20">
        <v>45</v>
      </c>
      <c r="J31" s="20">
        <v>96.914195487736023</v>
      </c>
      <c r="K31" s="20">
        <v>150</v>
      </c>
      <c r="L31" s="20">
        <v>98.097006225585943</v>
      </c>
      <c r="M31" s="20">
        <v>300</v>
      </c>
      <c r="N31" s="20">
        <v>0</v>
      </c>
    </row>
    <row r="32" spans="1:14">
      <c r="A32" s="3">
        <f t="shared" si="0"/>
        <v>16</v>
      </c>
      <c r="B32" s="4">
        <f t="shared" si="1"/>
        <v>78.236934502739516</v>
      </c>
      <c r="C32" s="4">
        <f t="shared" si="2"/>
        <v>2.1948138671006054</v>
      </c>
      <c r="D32" s="4">
        <f t="shared" si="3"/>
        <v>77.249268262544248</v>
      </c>
      <c r="E32" s="4">
        <f t="shared" si="4"/>
        <v>2.0850731737455757</v>
      </c>
      <c r="G32" s="3">
        <v>16</v>
      </c>
      <c r="H32" s="4">
        <v>78.236934502739516</v>
      </c>
      <c r="I32" s="20">
        <v>48</v>
      </c>
      <c r="J32" s="20">
        <v>97.216575638363338</v>
      </c>
      <c r="K32" s="20">
        <v>160</v>
      </c>
      <c r="L32" s="20">
        <v>98.098503112792969</v>
      </c>
      <c r="M32" s="20">
        <v>320</v>
      </c>
      <c r="N32" s="20">
        <v>0</v>
      </c>
    </row>
    <row r="33" spans="1:14">
      <c r="A33" s="3">
        <f t="shared" si="0"/>
        <v>17</v>
      </c>
      <c r="B33" s="4">
        <f t="shared" si="1"/>
        <v>80.123925724979259</v>
      </c>
      <c r="C33" s="4">
        <f t="shared" si="2"/>
        <v>1.9863065497260486</v>
      </c>
      <c r="D33" s="4">
        <f t="shared" si="3"/>
        <v>79.230087777602535</v>
      </c>
      <c r="E33" s="4">
        <f t="shared" si="4"/>
        <v>1.8869912222397467</v>
      </c>
      <c r="G33" s="3">
        <v>17</v>
      </c>
      <c r="H33" s="4">
        <v>80.123925724979259</v>
      </c>
      <c r="I33" s="20">
        <v>51</v>
      </c>
      <c r="J33" s="20">
        <v>97.441848850580683</v>
      </c>
      <c r="K33" s="20">
        <v>170</v>
      </c>
      <c r="L33" s="20">
        <v>98.099251556396496</v>
      </c>
      <c r="M33" s="20">
        <v>340</v>
      </c>
      <c r="N33" s="20">
        <v>0</v>
      </c>
    </row>
    <row r="34" spans="1:14">
      <c r="A34" s="3">
        <f t="shared" si="0"/>
        <v>18</v>
      </c>
      <c r="B34" s="4">
        <f t="shared" si="1"/>
        <v>81.831652781106229</v>
      </c>
      <c r="C34" s="4">
        <f t="shared" si="2"/>
        <v>1.7976074275020739</v>
      </c>
      <c r="D34" s="4">
        <f t="shared" si="3"/>
        <v>81.022729438730295</v>
      </c>
      <c r="E34" s="4">
        <f t="shared" si="4"/>
        <v>1.70772705612697</v>
      </c>
      <c r="G34" s="3">
        <v>18</v>
      </c>
      <c r="H34" s="4">
        <v>81.831652781106229</v>
      </c>
      <c r="I34" s="20">
        <v>54</v>
      </c>
      <c r="J34" s="20">
        <v>97.609677393682603</v>
      </c>
      <c r="K34" s="20">
        <v>180</v>
      </c>
      <c r="L34" s="20">
        <v>98.099625778198259</v>
      </c>
      <c r="M34" s="20">
        <v>360</v>
      </c>
      <c r="N34" s="20">
        <v>0</v>
      </c>
    </row>
    <row r="35" spans="1:14">
      <c r="A35" s="3">
        <f t="shared" si="0"/>
        <v>19</v>
      </c>
      <c r="B35" s="4">
        <f t="shared" si="1"/>
        <v>83.377145766901137</v>
      </c>
      <c r="C35" s="4">
        <f t="shared" si="2"/>
        <v>1.6268347218893773</v>
      </c>
      <c r="D35" s="4">
        <f t="shared" si="3"/>
        <v>82.645070142050912</v>
      </c>
      <c r="E35" s="4">
        <f t="shared" si="4"/>
        <v>1.5454929857949082</v>
      </c>
      <c r="G35" s="3">
        <v>19</v>
      </c>
      <c r="H35" s="4">
        <v>83.377145766901137</v>
      </c>
      <c r="I35" s="20">
        <v>57</v>
      </c>
      <c r="J35" s="20">
        <v>97.734709658293539</v>
      </c>
      <c r="K35" s="20">
        <v>190</v>
      </c>
      <c r="L35" s="20">
        <v>98.099812889099127</v>
      </c>
      <c r="M35" s="20">
        <v>380</v>
      </c>
      <c r="N35" s="20">
        <v>0</v>
      </c>
    </row>
    <row r="36" spans="1:14">
      <c r="A36" s="3">
        <f t="shared" si="0"/>
        <v>20</v>
      </c>
      <c r="B36" s="4">
        <f t="shared" si="1"/>
        <v>84.775816919045525</v>
      </c>
      <c r="C36" s="4">
        <f t="shared" si="2"/>
        <v>1.4722854233098861</v>
      </c>
      <c r="D36" s="4">
        <f t="shared" si="3"/>
        <v>84.113288478556086</v>
      </c>
      <c r="E36" s="4">
        <f t="shared" si="4"/>
        <v>1.3986711521443915</v>
      </c>
      <c r="G36" s="3">
        <v>20</v>
      </c>
      <c r="H36" s="4">
        <v>84.775816919045525</v>
      </c>
      <c r="I36" s="20">
        <v>60</v>
      </c>
      <c r="J36" s="20">
        <v>97.827858695428688</v>
      </c>
      <c r="K36" s="20">
        <v>200</v>
      </c>
      <c r="L36" s="20">
        <v>98.099906444549575</v>
      </c>
      <c r="M36" s="20">
        <v>400</v>
      </c>
      <c r="N36" s="20">
        <v>0</v>
      </c>
    </row>
    <row r="37" spans="1:14">
      <c r="A37" s="3">
        <f t="shared" ref="A37:A100" si="5">A36+$C$12</f>
        <v>21</v>
      </c>
      <c r="B37" s="4">
        <f t="shared" si="1"/>
        <v>86.041614311736197</v>
      </c>
      <c r="C37" s="4">
        <f t="shared" si="2"/>
        <v>1.3324183080954484</v>
      </c>
      <c r="D37" s="4">
        <f t="shared" si="3"/>
        <v>85.442026073093245</v>
      </c>
      <c r="E37" s="4">
        <f t="shared" si="4"/>
        <v>1.2657973926906756</v>
      </c>
      <c r="G37" s="3">
        <v>21</v>
      </c>
      <c r="H37" s="4">
        <v>86.041614311736197</v>
      </c>
      <c r="I37" s="20">
        <v>63</v>
      </c>
      <c r="J37" s="20">
        <v>97.897254728094367</v>
      </c>
      <c r="K37" s="20">
        <v>210</v>
      </c>
      <c r="L37" s="20">
        <v>98.099953222274792</v>
      </c>
      <c r="M37" s="20">
        <v>420</v>
      </c>
      <c r="N37" s="20">
        <v>0</v>
      </c>
    </row>
    <row r="38" spans="1:14">
      <c r="A38" s="3">
        <f t="shared" si="5"/>
        <v>22</v>
      </c>
      <c r="B38" s="4">
        <f t="shared" si="1"/>
        <v>87.18716095212126</v>
      </c>
      <c r="C38" s="4">
        <f t="shared" si="2"/>
        <v>1.2058385688263797</v>
      </c>
      <c r="D38" s="4">
        <f t="shared" si="3"/>
        <v>86.644533596149387</v>
      </c>
      <c r="E38" s="4">
        <f t="shared" si="4"/>
        <v>1.1455466403850618</v>
      </c>
      <c r="G38" s="3">
        <v>22</v>
      </c>
      <c r="H38" s="4">
        <v>87.18716095212126</v>
      </c>
      <c r="I38" s="20">
        <v>66</v>
      </c>
      <c r="J38" s="20">
        <v>97.948954772430298</v>
      </c>
      <c r="K38" s="20">
        <v>220</v>
      </c>
      <c r="L38" s="20">
        <v>98.099976611137393</v>
      </c>
      <c r="M38" s="20">
        <v>440</v>
      </c>
      <c r="N38" s="20">
        <v>0</v>
      </c>
    </row>
    <row r="39" spans="1:14">
      <c r="A39" s="3">
        <f t="shared" si="5"/>
        <v>23</v>
      </c>
      <c r="B39" s="4">
        <f t="shared" si="1"/>
        <v>88.223880661669739</v>
      </c>
      <c r="C39" s="4">
        <f t="shared" si="2"/>
        <v>1.0912839047878737</v>
      </c>
      <c r="D39" s="4">
        <f t="shared" si="3"/>
        <v>87.732802904515196</v>
      </c>
      <c r="E39" s="4">
        <f t="shared" si="4"/>
        <v>1.0367197095484801</v>
      </c>
      <c r="G39" s="3">
        <v>23</v>
      </c>
      <c r="H39" s="4">
        <v>88.223880661669739</v>
      </c>
      <c r="I39" s="20">
        <v>69</v>
      </c>
      <c r="J39" s="20">
        <v>97.987471305460573</v>
      </c>
      <c r="K39" s="20">
        <v>230</v>
      </c>
      <c r="L39" s="20">
        <v>98.099988305568701</v>
      </c>
      <c r="M39" s="20">
        <v>460</v>
      </c>
      <c r="N39" s="20">
        <v>0</v>
      </c>
    </row>
    <row r="40" spans="1:14">
      <c r="A40" s="3">
        <f t="shared" si="5"/>
        <v>24</v>
      </c>
      <c r="B40" s="4">
        <f t="shared" si="1"/>
        <v>89.162111998811113</v>
      </c>
      <c r="C40" s="4">
        <f t="shared" si="2"/>
        <v>0.98761193383302626</v>
      </c>
      <c r="D40" s="4">
        <f t="shared" si="3"/>
        <v>88.71768662858625</v>
      </c>
      <c r="E40" s="4">
        <f t="shared" si="4"/>
        <v>0.93823133714137441</v>
      </c>
      <c r="G40" s="3">
        <v>24</v>
      </c>
      <c r="H40" s="4">
        <v>89.162111998811113</v>
      </c>
      <c r="I40" s="20">
        <v>72</v>
      </c>
      <c r="J40" s="20">
        <v>98.016166122568123</v>
      </c>
      <c r="K40" s="20">
        <v>240</v>
      </c>
      <c r="L40" s="20">
        <v>98.099994152784348</v>
      </c>
      <c r="M40" s="20">
        <v>480</v>
      </c>
      <c r="N40" s="20">
        <v>0</v>
      </c>
    </row>
    <row r="41" spans="1:14">
      <c r="A41" s="3">
        <f t="shared" si="5"/>
        <v>25</v>
      </c>
      <c r="B41" s="4">
        <f t="shared" si="1"/>
        <v>90.011211358924058</v>
      </c>
      <c r="C41" s="4">
        <f t="shared" si="2"/>
        <v>0.89378880011888917</v>
      </c>
      <c r="D41" s="4">
        <f t="shared" si="3"/>
        <v>89.609006398870562</v>
      </c>
      <c r="E41" s="4">
        <f t="shared" si="4"/>
        <v>0.84909936011294462</v>
      </c>
      <c r="G41" s="3">
        <v>25</v>
      </c>
      <c r="H41" s="4">
        <v>90.011211358924058</v>
      </c>
      <c r="I41" s="20">
        <v>75</v>
      </c>
      <c r="J41" s="20">
        <v>98.037543761313245</v>
      </c>
      <c r="K41" s="20">
        <v>250</v>
      </c>
      <c r="L41" s="20">
        <v>98.099997076392171</v>
      </c>
      <c r="M41" s="20">
        <v>500</v>
      </c>
      <c r="N41" s="20">
        <v>0</v>
      </c>
    </row>
    <row r="42" spans="1:14">
      <c r="A42" s="3">
        <f t="shared" si="5"/>
        <v>26</v>
      </c>
      <c r="B42" s="4">
        <f t="shared" si="1"/>
        <v>90.779646279826267</v>
      </c>
      <c r="C42" s="4">
        <f t="shared" si="2"/>
        <v>0.80887886410759435</v>
      </c>
      <c r="D42" s="4">
        <f t="shared" si="3"/>
        <v>90.41565079097785</v>
      </c>
      <c r="E42" s="4">
        <f t="shared" si="4"/>
        <v>0.76843492090221588</v>
      </c>
      <c r="G42" s="3">
        <v>26</v>
      </c>
      <c r="H42" s="4">
        <v>90.779646279826267</v>
      </c>
      <c r="I42" s="20">
        <v>78</v>
      </c>
      <c r="J42" s="20">
        <v>98.053470102178366</v>
      </c>
      <c r="K42" s="20">
        <v>260</v>
      </c>
      <c r="L42" s="20">
        <v>98.099998538196076</v>
      </c>
      <c r="M42" s="20">
        <v>520</v>
      </c>
      <c r="N42" s="20">
        <v>0</v>
      </c>
    </row>
    <row r="43" spans="1:14">
      <c r="A43" s="3">
        <f t="shared" si="5"/>
        <v>27</v>
      </c>
      <c r="B43" s="4">
        <f t="shared" si="1"/>
        <v>91.475079883242771</v>
      </c>
      <c r="C43" s="4">
        <f t="shared" si="2"/>
        <v>0.73203537201737312</v>
      </c>
      <c r="D43" s="4">
        <f t="shared" si="3"/>
        <v>91.145663965834956</v>
      </c>
      <c r="E43" s="4">
        <f t="shared" si="4"/>
        <v>0.69543360341650384</v>
      </c>
      <c r="G43" s="3">
        <v>27</v>
      </c>
      <c r="H43" s="4">
        <v>91.475079883242771</v>
      </c>
      <c r="I43" s="20">
        <v>81</v>
      </c>
      <c r="J43" s="20">
        <v>98.065335226122883</v>
      </c>
      <c r="K43" s="20">
        <v>270</v>
      </c>
      <c r="L43" s="20">
        <v>98.099999269098049</v>
      </c>
      <c r="M43" s="20">
        <v>540</v>
      </c>
      <c r="N43" s="20">
        <v>0</v>
      </c>
    </row>
    <row r="44" spans="1:14">
      <c r="A44" s="3">
        <f t="shared" si="5"/>
        <v>28</v>
      </c>
      <c r="B44" s="4">
        <f t="shared" si="1"/>
        <v>92.104447294334705</v>
      </c>
      <c r="C44" s="4">
        <f t="shared" si="2"/>
        <v>0.6624920116757238</v>
      </c>
      <c r="D44" s="4">
        <f t="shared" si="3"/>
        <v>91.806325889080625</v>
      </c>
      <c r="E44" s="4">
        <f t="shared" si="4"/>
        <v>0.62936741109193761</v>
      </c>
      <c r="G44" s="3">
        <v>28</v>
      </c>
      <c r="H44" s="4">
        <v>92.104447294334705</v>
      </c>
      <c r="I44" s="20">
        <v>84</v>
      </c>
      <c r="J44" s="20">
        <v>98.074174743461555</v>
      </c>
      <c r="K44" s="20">
        <v>280</v>
      </c>
      <c r="L44" s="20">
        <v>98.099999634549022</v>
      </c>
      <c r="M44" s="20">
        <v>560</v>
      </c>
      <c r="N44" s="20">
        <v>0</v>
      </c>
    </row>
    <row r="45" spans="1:14">
      <c r="A45" s="3">
        <f t="shared" si="5"/>
        <v>29</v>
      </c>
      <c r="B45" s="4">
        <f t="shared" si="1"/>
        <v>92.674024801372909</v>
      </c>
      <c r="C45" s="4">
        <f t="shared" si="2"/>
        <v>0.59955527056652969</v>
      </c>
      <c r="D45" s="4">
        <f t="shared" si="3"/>
        <v>92.404224929617968</v>
      </c>
      <c r="E45" s="4">
        <f t="shared" si="4"/>
        <v>0.56957750703820409</v>
      </c>
      <c r="G45" s="3">
        <v>29</v>
      </c>
      <c r="H45" s="4">
        <v>92.674024801372909</v>
      </c>
      <c r="I45" s="20">
        <v>87</v>
      </c>
      <c r="J45" s="20">
        <v>98.080760183878851</v>
      </c>
      <c r="K45" s="20">
        <v>290</v>
      </c>
      <c r="L45" s="20">
        <v>98.099999817274522</v>
      </c>
      <c r="M45" s="20">
        <v>580</v>
      </c>
      <c r="N45" s="20">
        <v>0</v>
      </c>
    </row>
    <row r="46" spans="1:14">
      <c r="A46" s="3">
        <f t="shared" si="5"/>
        <v>30</v>
      </c>
      <c r="B46" s="4">
        <f t="shared" si="1"/>
        <v>93.189492445242479</v>
      </c>
      <c r="C46" s="4">
        <f t="shared" si="2"/>
        <v>0.54259751986270999</v>
      </c>
      <c r="D46" s="4">
        <f t="shared" si="3"/>
        <v>92.945323561304264</v>
      </c>
      <c r="E46" s="4">
        <f t="shared" si="4"/>
        <v>0.51546764386957378</v>
      </c>
      <c r="G46" s="3">
        <v>30</v>
      </c>
      <c r="H46" s="4">
        <v>93.189492445242479</v>
      </c>
      <c r="I46" s="20">
        <v>90</v>
      </c>
      <c r="J46" s="20">
        <v>98.085666336989746</v>
      </c>
      <c r="K46" s="20">
        <v>300</v>
      </c>
      <c r="L46" s="20">
        <v>98.099999908637258</v>
      </c>
      <c r="M46" s="20">
        <v>600</v>
      </c>
      <c r="N46" s="20">
        <v>0</v>
      </c>
    </row>
    <row r="47" spans="1:14">
      <c r="A47" s="3">
        <f t="shared" si="5"/>
        <v>31</v>
      </c>
      <c r="B47" s="4">
        <f t="shared" si="1"/>
        <v>93.655990662944447</v>
      </c>
      <c r="C47" s="4">
        <f t="shared" si="2"/>
        <v>0.49105075547575261</v>
      </c>
      <c r="D47" s="4">
        <f t="shared" si="3"/>
        <v>93.435017822980356</v>
      </c>
      <c r="E47" s="4">
        <f t="shared" si="4"/>
        <v>0.46649821770196453</v>
      </c>
      <c r="G47" s="3">
        <v>31</v>
      </c>
      <c r="H47" s="4">
        <v>93.655990662944447</v>
      </c>
      <c r="I47" s="20">
        <v>93</v>
      </c>
      <c r="J47" s="20">
        <v>98.089321421057363</v>
      </c>
      <c r="K47" s="20">
        <v>310</v>
      </c>
      <c r="L47" s="20">
        <v>98.099999954318619</v>
      </c>
      <c r="M47" s="20">
        <v>620</v>
      </c>
      <c r="N47" s="20">
        <v>0</v>
      </c>
    </row>
    <row r="48" spans="1:14">
      <c r="A48" s="3">
        <f t="shared" si="5"/>
        <v>32</v>
      </c>
      <c r="B48" s="4">
        <f t="shared" si="1"/>
        <v>94.078171549964722</v>
      </c>
      <c r="C48" s="4">
        <f t="shared" si="2"/>
        <v>0.44440093370555545</v>
      </c>
      <c r="D48" s="4">
        <f t="shared" si="3"/>
        <v>93.87819112979723</v>
      </c>
      <c r="E48" s="4">
        <f t="shared" si="4"/>
        <v>0.42218088702027678</v>
      </c>
      <c r="G48" s="3">
        <v>32</v>
      </c>
      <c r="H48" s="4">
        <v>94.078171549964722</v>
      </c>
      <c r="I48" s="20">
        <v>96</v>
      </c>
      <c r="J48" s="20">
        <v>98.092044458687738</v>
      </c>
      <c r="K48" s="20">
        <v>320</v>
      </c>
      <c r="L48" s="20">
        <v>98.0999999771593</v>
      </c>
      <c r="M48" s="20">
        <v>640</v>
      </c>
      <c r="N48" s="20">
        <v>0</v>
      </c>
    </row>
    <row r="49" spans="1:14">
      <c r="A49" s="3">
        <f t="shared" si="5"/>
        <v>33</v>
      </c>
      <c r="B49" s="4">
        <f t="shared" si="1"/>
        <v>94.460245252718067</v>
      </c>
      <c r="C49" s="4">
        <f t="shared" si="2"/>
        <v>0.4021828450035283</v>
      </c>
      <c r="D49" s="4">
        <f t="shared" si="3"/>
        <v>94.279262972466483</v>
      </c>
      <c r="E49" s="4">
        <f t="shared" si="4"/>
        <v>0.38207370275335251</v>
      </c>
      <c r="G49" s="3">
        <v>33</v>
      </c>
      <c r="H49" s="4">
        <v>94.460245252718067</v>
      </c>
      <c r="I49" s="20">
        <v>99</v>
      </c>
      <c r="J49" s="20">
        <v>98.09407312172236</v>
      </c>
      <c r="K49" s="20">
        <v>330</v>
      </c>
      <c r="L49" s="20">
        <v>98.09999998857964</v>
      </c>
      <c r="M49" s="20">
        <v>660</v>
      </c>
      <c r="N49" s="20">
        <v>0</v>
      </c>
    </row>
    <row r="50" spans="1:14">
      <c r="A50" s="3">
        <f t="shared" si="5"/>
        <v>34</v>
      </c>
      <c r="B50" s="4">
        <f t="shared" si="1"/>
        <v>94.806021953709859</v>
      </c>
      <c r="C50" s="4">
        <f t="shared" si="2"/>
        <v>0.36397547472819269</v>
      </c>
      <c r="D50" s="4">
        <f t="shared" si="3"/>
        <v>94.642232990082164</v>
      </c>
      <c r="E50" s="4">
        <f t="shared" si="4"/>
        <v>0.34577670099178448</v>
      </c>
      <c r="G50" s="3">
        <v>34</v>
      </c>
      <c r="H50" s="4">
        <v>94.806021953709859</v>
      </c>
      <c r="I50" s="20">
        <v>102</v>
      </c>
      <c r="J50" s="20">
        <v>98.095584475683154</v>
      </c>
      <c r="K50" s="20">
        <v>340</v>
      </c>
      <c r="L50" s="20">
        <v>98.099999994289831</v>
      </c>
      <c r="M50" s="20">
        <v>680</v>
      </c>
      <c r="N50" s="20">
        <v>0</v>
      </c>
    </row>
    <row r="51" spans="1:14">
      <c r="A51" s="3">
        <f t="shared" si="5"/>
        <v>35</v>
      </c>
      <c r="B51" s="4">
        <f t="shared" si="1"/>
        <v>95.118949868107421</v>
      </c>
      <c r="C51" s="4">
        <f t="shared" si="2"/>
        <v>0.32939780462901425</v>
      </c>
      <c r="D51" s="4">
        <f t="shared" si="3"/>
        <v>94.970720856024371</v>
      </c>
      <c r="E51" s="4">
        <f t="shared" si="4"/>
        <v>0.31292791439756229</v>
      </c>
      <c r="G51" s="3">
        <v>35</v>
      </c>
      <c r="H51" s="4">
        <v>95.118949868107421</v>
      </c>
      <c r="I51" s="20">
        <v>105</v>
      </c>
      <c r="J51" s="20">
        <v>98.096710434383951</v>
      </c>
      <c r="K51" s="20">
        <v>350</v>
      </c>
      <c r="L51" s="20">
        <v>98.09999999714492</v>
      </c>
      <c r="M51" s="20">
        <v>700</v>
      </c>
      <c r="N51" s="20">
        <v>0</v>
      </c>
    </row>
    <row r="52" spans="1:14">
      <c r="A52" s="3">
        <f t="shared" si="5"/>
        <v>36</v>
      </c>
      <c r="B52" s="4">
        <f t="shared" si="1"/>
        <v>95.402149630637211</v>
      </c>
      <c r="C52" s="4">
        <f t="shared" si="2"/>
        <v>0.29810501318925731</v>
      </c>
      <c r="D52" s="4">
        <f t="shared" si="3"/>
        <v>95.26800237470205</v>
      </c>
      <c r="E52" s="4">
        <f t="shared" si="4"/>
        <v>0.28319976252979551</v>
      </c>
      <c r="G52" s="3">
        <v>36</v>
      </c>
      <c r="H52" s="4">
        <v>95.402149630637211</v>
      </c>
      <c r="I52" s="20">
        <v>108</v>
      </c>
      <c r="J52" s="20">
        <v>98.097549273616039</v>
      </c>
      <c r="K52" s="20">
        <v>360</v>
      </c>
      <c r="L52" s="20">
        <v>98.099999998572457</v>
      </c>
      <c r="M52" s="20">
        <v>720</v>
      </c>
      <c r="N52" s="20">
        <v>0</v>
      </c>
    </row>
    <row r="53" spans="1:14">
      <c r="A53" s="3">
        <f t="shared" si="5"/>
        <v>37</v>
      </c>
      <c r="B53" s="4">
        <f t="shared" si="1"/>
        <v>95.658445415726675</v>
      </c>
      <c r="C53" s="4">
        <f t="shared" si="2"/>
        <v>0.26978503693627864</v>
      </c>
      <c r="D53" s="4">
        <f t="shared" si="3"/>
        <v>95.537042149105346</v>
      </c>
      <c r="E53" s="4">
        <f t="shared" si="4"/>
        <v>0.25629578508946516</v>
      </c>
      <c r="G53" s="3">
        <v>37</v>
      </c>
      <c r="H53" s="4">
        <v>95.658445415726675</v>
      </c>
      <c r="I53" s="20">
        <v>111</v>
      </c>
      <c r="J53" s="20">
        <v>98.098174208843957</v>
      </c>
      <c r="K53" s="20">
        <v>370</v>
      </c>
      <c r="L53" s="20">
        <v>98.09999999928624</v>
      </c>
      <c r="M53" s="20">
        <v>740</v>
      </c>
      <c r="N53" s="20">
        <v>0</v>
      </c>
    </row>
    <row r="54" spans="1:14">
      <c r="A54" s="3">
        <f t="shared" si="5"/>
        <v>38</v>
      </c>
      <c r="B54" s="4">
        <f t="shared" si="1"/>
        <v>95.890393101232632</v>
      </c>
      <c r="C54" s="4">
        <f t="shared" si="2"/>
        <v>0.24415545842733266</v>
      </c>
      <c r="D54" s="4">
        <f t="shared" si="3"/>
        <v>95.780523144940346</v>
      </c>
      <c r="E54" s="4">
        <f t="shared" si="4"/>
        <v>0.23194768550596478</v>
      </c>
      <c r="G54" s="3">
        <v>38</v>
      </c>
      <c r="H54" s="4">
        <v>95.890393101232632</v>
      </c>
      <c r="I54" s="20">
        <v>114</v>
      </c>
      <c r="J54" s="20">
        <v>98.098639785588745</v>
      </c>
      <c r="K54" s="20">
        <v>380</v>
      </c>
      <c r="L54" s="20">
        <v>98.099999999643131</v>
      </c>
      <c r="M54" s="20">
        <v>760</v>
      </c>
      <c r="N54" s="20">
        <v>0</v>
      </c>
    </row>
    <row r="55" spans="1:14">
      <c r="A55" s="3">
        <f t="shared" si="5"/>
        <v>39</v>
      </c>
      <c r="B55" s="4">
        <f t="shared" si="1"/>
        <v>96.100305756615526</v>
      </c>
      <c r="C55" s="4">
        <f t="shared" si="2"/>
        <v>0.22096068987673689</v>
      </c>
      <c r="D55" s="4">
        <f t="shared" si="3"/>
        <v>96.000873446170999</v>
      </c>
      <c r="E55" s="4">
        <f t="shared" si="4"/>
        <v>0.20991265538289916</v>
      </c>
      <c r="G55" s="3">
        <v>39</v>
      </c>
      <c r="H55" s="4">
        <v>96.100305756615526</v>
      </c>
      <c r="I55" s="20">
        <v>117</v>
      </c>
      <c r="J55" s="20">
        <v>98.098986640263618</v>
      </c>
      <c r="K55" s="20">
        <v>390</v>
      </c>
      <c r="L55" s="20">
        <v>98.099999999821563</v>
      </c>
      <c r="M55" s="20">
        <v>780</v>
      </c>
      <c r="N55" s="20">
        <v>0</v>
      </c>
    </row>
    <row r="56" spans="1:14">
      <c r="A56" s="3">
        <f t="shared" si="5"/>
        <v>40</v>
      </c>
      <c r="B56" s="4">
        <f t="shared" si="1"/>
        <v>96.290276709737057</v>
      </c>
      <c r="C56" s="4">
        <f t="shared" si="2"/>
        <v>0.19996942433844644</v>
      </c>
      <c r="D56" s="4">
        <f t="shared" si="3"/>
        <v>96.200290468784743</v>
      </c>
      <c r="E56" s="4">
        <f t="shared" si="4"/>
        <v>0.18997095312152545</v>
      </c>
      <c r="G56" s="3">
        <v>40</v>
      </c>
      <c r="H56" s="4">
        <v>96.290276709737057</v>
      </c>
      <c r="I56" s="20">
        <v>120</v>
      </c>
      <c r="J56" s="20">
        <v>98.099245046996401</v>
      </c>
      <c r="K56" s="20">
        <v>400</v>
      </c>
      <c r="L56" s="20">
        <v>98.099999999910793</v>
      </c>
      <c r="M56" s="20">
        <v>800</v>
      </c>
      <c r="N56" s="20">
        <v>0</v>
      </c>
    </row>
    <row r="57" spans="1:14">
      <c r="A57" s="3">
        <f t="shared" si="5"/>
        <v>41</v>
      </c>
      <c r="B57" s="4">
        <f t="shared" si="1"/>
        <v>96.462200422312037</v>
      </c>
      <c r="C57" s="4">
        <f t="shared" si="2"/>
        <v>0.18097232902629479</v>
      </c>
      <c r="D57" s="4">
        <f t="shared" si="3"/>
        <v>96.380762874250209</v>
      </c>
      <c r="E57" s="4">
        <f t="shared" si="4"/>
        <v>0.17192371257497818</v>
      </c>
      <c r="G57" s="3">
        <v>41</v>
      </c>
      <c r="H57" s="4">
        <v>96.462200422312037</v>
      </c>
      <c r="I57" s="20">
        <v>123</v>
      </c>
      <c r="J57" s="20">
        <v>98.099437560012319</v>
      </c>
      <c r="K57" s="20">
        <v>410</v>
      </c>
      <c r="L57" s="20">
        <v>98.099999999955401</v>
      </c>
      <c r="M57" s="20">
        <v>820</v>
      </c>
      <c r="N57" s="20">
        <v>0</v>
      </c>
    </row>
    <row r="58" spans="1:14">
      <c r="A58" s="3">
        <f t="shared" si="5"/>
        <v>42</v>
      </c>
      <c r="B58" s="4">
        <f t="shared" si="1"/>
        <v>96.617791382192394</v>
      </c>
      <c r="C58" s="4">
        <f t="shared" si="2"/>
        <v>0.16377995776879573</v>
      </c>
      <c r="D58" s="4">
        <f t="shared" si="3"/>
        <v>96.544090401196428</v>
      </c>
      <c r="E58" s="4">
        <f t="shared" si="4"/>
        <v>0.15559095988035665</v>
      </c>
      <c r="G58" s="3">
        <v>42</v>
      </c>
      <c r="H58" s="4">
        <v>96.617791382192394</v>
      </c>
      <c r="I58" s="20">
        <v>126</v>
      </c>
      <c r="J58" s="20">
        <v>98.099580982209176</v>
      </c>
      <c r="K58" s="20">
        <v>420</v>
      </c>
      <c r="L58" s="20">
        <v>98.099999999977697</v>
      </c>
      <c r="M58" s="20">
        <v>840</v>
      </c>
      <c r="N58" s="20">
        <v>0</v>
      </c>
    </row>
    <row r="59" spans="1:14">
      <c r="A59" s="3">
        <f t="shared" si="5"/>
        <v>43</v>
      </c>
      <c r="B59" s="4">
        <f t="shared" si="1"/>
        <v>96.758601200884115</v>
      </c>
      <c r="C59" s="4">
        <f t="shared" si="2"/>
        <v>0.14822086178076077</v>
      </c>
      <c r="D59" s="4">
        <f t="shared" si="3"/>
        <v>96.691901813082779</v>
      </c>
      <c r="E59" s="4">
        <f t="shared" si="4"/>
        <v>0.14080981869172149</v>
      </c>
      <c r="G59" s="3">
        <v>43</v>
      </c>
      <c r="H59" s="4">
        <v>96.758601200884115</v>
      </c>
      <c r="I59" s="20">
        <v>129</v>
      </c>
      <c r="J59" s="20">
        <v>98.09968783174584</v>
      </c>
      <c r="K59" s="20">
        <v>430</v>
      </c>
      <c r="L59" s="20">
        <v>98.099999999988853</v>
      </c>
      <c r="M59" s="20">
        <v>860</v>
      </c>
      <c r="N59" s="20">
        <v>0</v>
      </c>
    </row>
    <row r="60" spans="1:14">
      <c r="A60" s="3">
        <f t="shared" si="5"/>
        <v>44</v>
      </c>
      <c r="B60" s="4">
        <f t="shared" si="1"/>
        <v>96.886034086800123</v>
      </c>
      <c r="C60" s="4">
        <f t="shared" si="2"/>
        <v>0.13413987991158827</v>
      </c>
      <c r="D60" s="4">
        <f t="shared" si="3"/>
        <v>96.825671140839916</v>
      </c>
      <c r="E60" s="4">
        <f t="shared" si="4"/>
        <v>0.12743288591600788</v>
      </c>
      <c r="G60" s="3">
        <v>44</v>
      </c>
      <c r="H60" s="4">
        <v>96.886034086800123</v>
      </c>
      <c r="I60" s="20">
        <v>132</v>
      </c>
      <c r="J60" s="20">
        <v>98.099767434650644</v>
      </c>
      <c r="K60" s="20">
        <v>440</v>
      </c>
      <c r="L60" s="20">
        <v>98.099999999994424</v>
      </c>
      <c r="M60" s="20">
        <v>880</v>
      </c>
      <c r="N60" s="20">
        <v>0</v>
      </c>
    </row>
    <row r="61" spans="1:14">
      <c r="A61" s="3">
        <f t="shared" si="5"/>
        <v>45</v>
      </c>
      <c r="B61" s="4">
        <f t="shared" si="1"/>
        <v>97.001360848554114</v>
      </c>
      <c r="C61" s="4">
        <f t="shared" si="2"/>
        <v>0.12139659131998748</v>
      </c>
      <c r="D61" s="4">
        <f t="shared" si="3"/>
        <v>96.946732382460112</v>
      </c>
      <c r="E61" s="4">
        <f t="shared" si="4"/>
        <v>0.11532676175398926</v>
      </c>
      <c r="G61" s="3">
        <v>45</v>
      </c>
      <c r="H61" s="4">
        <v>97.001360848554114</v>
      </c>
      <c r="I61" s="20">
        <v>135</v>
      </c>
      <c r="J61" s="20">
        <v>98.099826738814727</v>
      </c>
      <c r="K61" s="20">
        <v>450</v>
      </c>
      <c r="L61" s="20">
        <v>98.099999999997209</v>
      </c>
      <c r="M61" s="20">
        <v>900</v>
      </c>
      <c r="N61" s="20">
        <v>0</v>
      </c>
    </row>
    <row r="62" spans="1:14">
      <c r="A62" s="3">
        <f t="shared" si="5"/>
        <v>46</v>
      </c>
      <c r="B62" s="4">
        <f t="shared" si="1"/>
        <v>97.105731567941476</v>
      </c>
      <c r="C62" s="4">
        <f t="shared" si="2"/>
        <v>0.10986391514458838</v>
      </c>
      <c r="D62" s="4">
        <f t="shared" si="3"/>
        <v>97.056292806126407</v>
      </c>
      <c r="E62" s="4">
        <f t="shared" si="4"/>
        <v>0.10437071938735976</v>
      </c>
      <c r="G62" s="3">
        <v>46</v>
      </c>
      <c r="H62" s="4">
        <v>97.105731567941476</v>
      </c>
      <c r="I62" s="20">
        <v>138</v>
      </c>
      <c r="J62" s="20">
        <v>98.099870920416976</v>
      </c>
      <c r="K62" s="20">
        <v>460</v>
      </c>
      <c r="L62" s="20">
        <v>98.099999999998616</v>
      </c>
      <c r="M62" s="20">
        <v>920</v>
      </c>
      <c r="N62" s="20">
        <v>0</v>
      </c>
    </row>
    <row r="63" spans="1:14">
      <c r="A63" s="3">
        <f t="shared" si="5"/>
        <v>47</v>
      </c>
      <c r="B63" s="4">
        <f t="shared" si="1"/>
        <v>97.200187068987034</v>
      </c>
      <c r="C63" s="4">
        <f t="shared" si="2"/>
        <v>9.9426843205852933E-2</v>
      </c>
      <c r="D63" s="4">
        <f t="shared" si="3"/>
        <v>97.155444989544407</v>
      </c>
      <c r="E63" s="4">
        <f t="shared" si="4"/>
        <v>9.4455501045558776E-2</v>
      </c>
      <c r="G63" s="3">
        <v>47</v>
      </c>
      <c r="H63" s="4">
        <v>97.200187068987034</v>
      </c>
      <c r="I63" s="20">
        <v>141</v>
      </c>
      <c r="J63" s="20">
        <v>98.099903835710649</v>
      </c>
      <c r="K63" s="20">
        <v>470</v>
      </c>
      <c r="L63" s="20">
        <v>98.099999999999312</v>
      </c>
      <c r="M63" s="20">
        <v>940</v>
      </c>
      <c r="N63" s="20">
        <v>0</v>
      </c>
    </row>
    <row r="64" spans="1:14">
      <c r="A64" s="3">
        <f t="shared" si="5"/>
        <v>48</v>
      </c>
      <c r="B64" s="4">
        <f t="shared" si="1"/>
        <v>97.285669297433259</v>
      </c>
      <c r="C64" s="4">
        <f t="shared" si="2"/>
        <v>8.9981293101295989E-2</v>
      </c>
      <c r="D64" s="4">
        <f t="shared" si="3"/>
        <v>97.245177715537679</v>
      </c>
      <c r="E64" s="4">
        <f t="shared" si="4"/>
        <v>8.5482228446231545E-2</v>
      </c>
      <c r="G64" s="3">
        <v>48</v>
      </c>
      <c r="H64" s="4">
        <v>97.285669297433259</v>
      </c>
      <c r="I64" s="20">
        <v>144</v>
      </c>
      <c r="J64" s="20">
        <v>98.099928357604426</v>
      </c>
      <c r="K64" s="20">
        <v>480</v>
      </c>
      <c r="L64" s="20">
        <v>98.099999999999653</v>
      </c>
      <c r="M64" s="20">
        <v>960</v>
      </c>
      <c r="N64" s="20">
        <v>0</v>
      </c>
    </row>
    <row r="65" spans="1:14">
      <c r="A65" s="3">
        <f t="shared" si="5"/>
        <v>49</v>
      </c>
      <c r="B65" s="4">
        <f t="shared" si="1"/>
        <v>97.3630307141771</v>
      </c>
      <c r="C65" s="4">
        <f t="shared" si="2"/>
        <v>8.1433070256673901E-2</v>
      </c>
      <c r="D65" s="4">
        <f t="shared" si="3"/>
        <v>97.326385832561598</v>
      </c>
      <c r="E65" s="4">
        <f t="shared" si="4"/>
        <v>7.7361416743839229E-2</v>
      </c>
      <c r="G65" s="3">
        <v>49</v>
      </c>
      <c r="H65" s="4">
        <v>97.3630307141771</v>
      </c>
      <c r="I65" s="20">
        <v>147</v>
      </c>
      <c r="J65" s="20">
        <v>98.099946626415289</v>
      </c>
      <c r="K65" s="20">
        <v>490</v>
      </c>
      <c r="L65" s="20">
        <v>98.099999999999824</v>
      </c>
      <c r="M65" s="20">
        <v>980</v>
      </c>
      <c r="N65" s="20">
        <v>0</v>
      </c>
    </row>
    <row r="66" spans="1:14">
      <c r="A66" s="3">
        <f t="shared" si="5"/>
        <v>50</v>
      </c>
      <c r="B66" s="4">
        <f t="shared" si="1"/>
        <v>97.43304279633027</v>
      </c>
      <c r="C66" s="4">
        <f t="shared" si="2"/>
        <v>7.3696928582290155E-2</v>
      </c>
      <c r="D66" s="4">
        <f t="shared" si="3"/>
        <v>97.39987917846824</v>
      </c>
      <c r="E66" s="4">
        <f t="shared" si="4"/>
        <v>7.0012082153175115E-2</v>
      </c>
      <c r="G66" s="3">
        <v>50</v>
      </c>
      <c r="H66" s="4">
        <v>97.43304279633027</v>
      </c>
      <c r="I66" s="20">
        <v>150</v>
      </c>
      <c r="J66" s="20">
        <v>98.099960236679394</v>
      </c>
      <c r="K66" s="20">
        <v>500</v>
      </c>
      <c r="L66" s="20">
        <v>98.099999999999824</v>
      </c>
      <c r="M66" s="20">
        <v>1000</v>
      </c>
      <c r="N66" s="20">
        <v>0</v>
      </c>
    </row>
    <row r="67" spans="1:14">
      <c r="A67" s="3">
        <f t="shared" si="5"/>
        <v>51</v>
      </c>
      <c r="B67" s="4">
        <f t="shared" si="1"/>
        <v>97.496403730678892</v>
      </c>
      <c r="C67" s="4">
        <f t="shared" si="2"/>
        <v>6.6695720366972466E-2</v>
      </c>
      <c r="D67" s="4">
        <f t="shared" si="3"/>
        <v>97.466390656513752</v>
      </c>
      <c r="E67" s="4">
        <f t="shared" si="4"/>
        <v>6.3360934348624554E-2</v>
      </c>
      <c r="G67" s="3">
        <v>51</v>
      </c>
      <c r="H67" s="4">
        <v>97.496403730678892</v>
      </c>
      <c r="I67" s="20">
        <v>153</v>
      </c>
      <c r="J67" s="20">
        <v>98.099970376326155</v>
      </c>
      <c r="K67" s="20">
        <v>510</v>
      </c>
      <c r="L67" s="20">
        <v>98.099999999999824</v>
      </c>
      <c r="M67" s="20">
        <v>1020</v>
      </c>
      <c r="N67" s="20">
        <v>0</v>
      </c>
    </row>
    <row r="68" spans="1:14">
      <c r="A68" s="3">
        <f t="shared" si="5"/>
        <v>52</v>
      </c>
      <c r="B68" s="4">
        <f t="shared" si="1"/>
        <v>97.553745376264402</v>
      </c>
      <c r="C68" s="4">
        <f t="shared" si="2"/>
        <v>6.0359626932109833E-2</v>
      </c>
      <c r="D68" s="4">
        <f t="shared" si="3"/>
        <v>97.526583544144941</v>
      </c>
      <c r="E68" s="4">
        <f t="shared" si="4"/>
        <v>5.7341645585506029E-2</v>
      </c>
      <c r="G68" s="3">
        <v>52</v>
      </c>
      <c r="H68" s="4">
        <v>97.553745376264402</v>
      </c>
      <c r="I68" s="20">
        <v>156</v>
      </c>
      <c r="J68" s="20">
        <v>98.099977930362982</v>
      </c>
      <c r="K68" s="20">
        <v>520</v>
      </c>
      <c r="L68" s="20">
        <v>98.099999999999824</v>
      </c>
      <c r="M68" s="20">
        <v>1040</v>
      </c>
      <c r="N68" s="20">
        <v>0</v>
      </c>
    </row>
    <row r="69" spans="1:14">
      <c r="A69" s="3">
        <f t="shared" si="5"/>
        <v>53</v>
      </c>
      <c r="B69" s="4">
        <f t="shared" si="1"/>
        <v>97.605639565519283</v>
      </c>
      <c r="C69" s="4">
        <f t="shared" si="2"/>
        <v>5.4625462373559586E-2</v>
      </c>
      <c r="D69" s="4">
        <f t="shared" si="3"/>
        <v>97.581058107451184</v>
      </c>
      <c r="E69" s="4">
        <f t="shared" si="4"/>
        <v>5.1894189254880985E-2</v>
      </c>
      <c r="G69" s="3">
        <v>53</v>
      </c>
      <c r="H69" s="4">
        <v>97.605639565519283</v>
      </c>
      <c r="I69" s="20">
        <v>159</v>
      </c>
      <c r="J69" s="20">
        <v>98.099983558120414</v>
      </c>
      <c r="K69" s="20">
        <v>530</v>
      </c>
      <c r="L69" s="20">
        <v>98.099999999999824</v>
      </c>
      <c r="M69" s="20">
        <v>1060</v>
      </c>
      <c r="N69" s="20">
        <v>0</v>
      </c>
    </row>
    <row r="70" spans="1:14">
      <c r="A70" s="3">
        <f t="shared" si="5"/>
        <v>54</v>
      </c>
      <c r="B70" s="4">
        <f t="shared" si="1"/>
        <v>97.652603806794957</v>
      </c>
      <c r="C70" s="4">
        <f t="shared" si="2"/>
        <v>4.9436043448071842E-2</v>
      </c>
      <c r="D70" s="4">
        <f t="shared" si="3"/>
        <v>97.630357587243324</v>
      </c>
      <c r="E70" s="4">
        <f t="shared" si="4"/>
        <v>4.6964241275667007E-2</v>
      </c>
      <c r="G70" s="3">
        <v>54</v>
      </c>
      <c r="H70" s="4">
        <v>97.652603806794957</v>
      </c>
      <c r="I70" s="20">
        <v>162</v>
      </c>
      <c r="J70" s="20">
        <v>98.099987750799698</v>
      </c>
      <c r="K70" s="20">
        <v>540</v>
      </c>
      <c r="L70" s="20">
        <v>98.099999999999824</v>
      </c>
      <c r="M70" s="20">
        <v>1080</v>
      </c>
      <c r="N70" s="20">
        <v>0</v>
      </c>
    </row>
    <row r="71" spans="1:14">
      <c r="A71" s="3">
        <f t="shared" si="5"/>
        <v>55</v>
      </c>
      <c r="B71" s="4">
        <f t="shared" si="1"/>
        <v>97.695106445149435</v>
      </c>
      <c r="C71" s="4">
        <f t="shared" si="2"/>
        <v>4.4739619320504076E-2</v>
      </c>
      <c r="D71" s="4">
        <f t="shared" si="3"/>
        <v>97.674973616455205</v>
      </c>
      <c r="E71" s="4">
        <f t="shared" si="4"/>
        <v>4.2502638354479316E-2</v>
      </c>
      <c r="G71" s="3">
        <v>55</v>
      </c>
      <c r="H71" s="4">
        <v>97.695106445149435</v>
      </c>
      <c r="I71" s="20">
        <v>165</v>
      </c>
      <c r="J71" s="20">
        <v>98.099990874345778</v>
      </c>
      <c r="K71" s="20">
        <v>550</v>
      </c>
      <c r="L71" s="20">
        <v>98.099999999999824</v>
      </c>
      <c r="M71" s="20">
        <v>1100</v>
      </c>
      <c r="N71" s="20">
        <v>0</v>
      </c>
    </row>
    <row r="72" spans="1:14">
      <c r="A72" s="3">
        <f t="shared" si="5"/>
        <v>56</v>
      </c>
      <c r="B72" s="4">
        <f t="shared" si="1"/>
        <v>97.733571332860237</v>
      </c>
      <c r="C72" s="4">
        <f t="shared" si="2"/>
        <v>4.0489355485055611E-2</v>
      </c>
      <c r="D72" s="4">
        <f t="shared" si="3"/>
        <v>97.71535112289196</v>
      </c>
      <c r="E72" s="4">
        <f t="shared" si="4"/>
        <v>3.8464887710803808E-2</v>
      </c>
      <c r="G72" s="3">
        <v>56</v>
      </c>
      <c r="H72" s="4">
        <v>97.733571332860237</v>
      </c>
      <c r="I72" s="20">
        <v>168</v>
      </c>
      <c r="J72" s="20">
        <v>98.099993201387605</v>
      </c>
      <c r="K72" s="20">
        <v>560</v>
      </c>
      <c r="L72" s="20">
        <v>98.099999999999824</v>
      </c>
      <c r="M72" s="20">
        <v>1120</v>
      </c>
      <c r="N72" s="20">
        <v>0</v>
      </c>
    </row>
    <row r="73" spans="1:14">
      <c r="A73" s="3">
        <f t="shared" si="5"/>
        <v>57</v>
      </c>
      <c r="B73" s="4">
        <f t="shared" si="1"/>
        <v>97.768382056238508</v>
      </c>
      <c r="C73" s="4">
        <f t="shared" si="2"/>
        <v>3.6642866713975764E-2</v>
      </c>
      <c r="D73" s="4">
        <f t="shared" si="3"/>
        <v>97.751892766217225</v>
      </c>
      <c r="E73" s="4">
        <f t="shared" si="4"/>
        <v>3.481072337827662E-2</v>
      </c>
      <c r="G73" s="3">
        <v>57</v>
      </c>
      <c r="H73" s="4">
        <v>97.768382056238508</v>
      </c>
      <c r="I73" s="20">
        <v>171</v>
      </c>
      <c r="J73" s="20">
        <v>98.099994935033763</v>
      </c>
      <c r="K73" s="20">
        <v>570</v>
      </c>
      <c r="L73" s="20">
        <v>98.099999999999824</v>
      </c>
      <c r="M73" s="20">
        <v>1140</v>
      </c>
      <c r="N73" s="20">
        <v>0</v>
      </c>
    </row>
    <row r="74" spans="1:14">
      <c r="A74" s="3">
        <f t="shared" si="5"/>
        <v>58</v>
      </c>
      <c r="B74" s="4">
        <f t="shared" si="1"/>
        <v>97.799885760895847</v>
      </c>
      <c r="C74" s="4">
        <f t="shared" si="2"/>
        <v>3.3161794376148634E-2</v>
      </c>
      <c r="D74" s="4">
        <f t="shared" si="3"/>
        <v>97.784962953426586</v>
      </c>
      <c r="E74" s="4">
        <f t="shared" si="4"/>
        <v>3.1503704657341203E-2</v>
      </c>
      <c r="G74" s="3">
        <v>58</v>
      </c>
      <c r="H74" s="4">
        <v>97.799885760895847</v>
      </c>
      <c r="I74" s="20">
        <v>174</v>
      </c>
      <c r="J74" s="20">
        <v>98.099996226600155</v>
      </c>
      <c r="K74" s="20">
        <v>580</v>
      </c>
      <c r="L74" s="20">
        <v>98.099999999999824</v>
      </c>
      <c r="M74" s="20">
        <v>1160</v>
      </c>
      <c r="N74" s="20">
        <v>0</v>
      </c>
    </row>
    <row r="75" spans="1:14">
      <c r="A75" s="3">
        <f t="shared" si="5"/>
        <v>59</v>
      </c>
      <c r="B75" s="4">
        <f t="shared" si="1"/>
        <v>97.828396613610735</v>
      </c>
      <c r="C75" s="4">
        <f t="shared" si="2"/>
        <v>3.0011423910414337E-2</v>
      </c>
      <c r="D75" s="4">
        <f t="shared" si="3"/>
        <v>97.814891472851059</v>
      </c>
      <c r="E75" s="4">
        <f t="shared" si="4"/>
        <v>2.8510852714893176E-2</v>
      </c>
      <c r="G75" s="3">
        <v>59</v>
      </c>
      <c r="H75" s="4">
        <v>97.828396613610735</v>
      </c>
      <c r="I75" s="20">
        <v>177</v>
      </c>
      <c r="J75" s="20">
        <v>98.099997188817113</v>
      </c>
      <c r="K75" s="20">
        <v>590</v>
      </c>
      <c r="L75" s="20">
        <v>98.099999999999824</v>
      </c>
      <c r="M75" s="20">
        <v>1180</v>
      </c>
      <c r="N75" s="20">
        <v>0</v>
      </c>
    </row>
    <row r="76" spans="1:14">
      <c r="A76" s="3">
        <f t="shared" si="5"/>
        <v>60</v>
      </c>
      <c r="B76" s="4">
        <f t="shared" si="1"/>
        <v>97.854198935317712</v>
      </c>
      <c r="C76" s="4">
        <f t="shared" si="2"/>
        <v>2.7160338638926973E-2</v>
      </c>
      <c r="D76" s="4">
        <f t="shared" si="3"/>
        <v>97.841976782930203</v>
      </c>
      <c r="E76" s="4">
        <f t="shared" si="4"/>
        <v>2.5802321706979825E-2</v>
      </c>
      <c r="G76" s="3">
        <v>60</v>
      </c>
      <c r="H76" s="4">
        <v>97.854198935317712</v>
      </c>
      <c r="I76" s="20">
        <v>180</v>
      </c>
      <c r="J76" s="20">
        <v>98.099997905668758</v>
      </c>
      <c r="K76" s="20">
        <v>600</v>
      </c>
      <c r="L76" s="20">
        <v>98.099999999999824</v>
      </c>
      <c r="M76" s="20">
        <v>1200</v>
      </c>
      <c r="N76" s="20">
        <v>0</v>
      </c>
    </row>
    <row r="77" spans="1:14">
      <c r="A77" s="3">
        <f t="shared" si="5"/>
        <v>61</v>
      </c>
      <c r="B77" s="4">
        <f t="shared" si="1"/>
        <v>97.877550036462523</v>
      </c>
      <c r="C77" s="4">
        <f t="shared" si="2"/>
        <v>2.458010646822828E-2</v>
      </c>
      <c r="D77" s="4">
        <f t="shared" si="3"/>
        <v>97.866488988551822</v>
      </c>
      <c r="E77" s="4">
        <f t="shared" si="4"/>
        <v>2.3351101144816866E-2</v>
      </c>
      <c r="G77" s="3">
        <v>61</v>
      </c>
      <c r="H77" s="4">
        <v>97.877550036462523</v>
      </c>
      <c r="I77" s="20">
        <v>183</v>
      </c>
      <c r="J77" s="20">
        <v>98.099998439723223</v>
      </c>
      <c r="K77" s="20">
        <v>610</v>
      </c>
      <c r="L77" s="20">
        <v>98.099999999999824</v>
      </c>
      <c r="M77" s="20">
        <v>1220</v>
      </c>
      <c r="N77" s="20">
        <v>0</v>
      </c>
    </row>
    <row r="78" spans="1:14">
      <c r="A78" s="3">
        <f t="shared" si="5"/>
        <v>62</v>
      </c>
      <c r="B78" s="4">
        <f t="shared" si="1"/>
        <v>97.898682782998577</v>
      </c>
      <c r="C78" s="4">
        <f t="shared" si="2"/>
        <v>2.2244996353746771E-2</v>
      </c>
      <c r="D78" s="4">
        <f t="shared" si="3"/>
        <v>97.888672534639397</v>
      </c>
      <c r="E78" s="4">
        <f t="shared" si="4"/>
        <v>2.1132746536059344E-2</v>
      </c>
      <c r="G78" s="3">
        <v>62</v>
      </c>
      <c r="H78" s="4">
        <v>97.898682782998577</v>
      </c>
      <c r="I78" s="20">
        <v>186</v>
      </c>
      <c r="J78" s="20">
        <v>98.099998837593802</v>
      </c>
      <c r="K78" s="20">
        <v>620</v>
      </c>
      <c r="L78" s="20">
        <v>98.099999999999824</v>
      </c>
      <c r="M78" s="20">
        <v>1240</v>
      </c>
      <c r="N78" s="20">
        <v>0</v>
      </c>
    </row>
    <row r="79" spans="1:14">
      <c r="A79" s="3">
        <f t="shared" si="5"/>
        <v>63</v>
      </c>
      <c r="B79" s="4">
        <f t="shared" si="1"/>
        <v>97.917807918613704</v>
      </c>
      <c r="C79" s="4">
        <f t="shared" si="2"/>
        <v>2.0131721700142435E-2</v>
      </c>
      <c r="D79" s="4">
        <f t="shared" si="3"/>
        <v>97.908748643848654</v>
      </c>
      <c r="E79" s="4">
        <f t="shared" si="4"/>
        <v>1.912513561513407E-2</v>
      </c>
      <c r="G79" s="3">
        <v>63</v>
      </c>
      <c r="H79" s="4">
        <v>97.917807918613704</v>
      </c>
      <c r="I79" s="20">
        <v>189</v>
      </c>
      <c r="J79" s="20">
        <v>98.099999134007376</v>
      </c>
      <c r="K79" s="20">
        <v>630</v>
      </c>
      <c r="L79" s="20">
        <v>98.099999999999824</v>
      </c>
      <c r="M79" s="20">
        <v>1260</v>
      </c>
      <c r="N79" s="20">
        <v>0</v>
      </c>
    </row>
    <row r="80" spans="1:14">
      <c r="A80" s="3">
        <f t="shared" si="5"/>
        <v>64</v>
      </c>
      <c r="B80" s="4">
        <f t="shared" si="1"/>
        <v>97.935116166345409</v>
      </c>
      <c r="C80" s="4">
        <f t="shared" si="2"/>
        <v>1.8219208138630094E-2</v>
      </c>
      <c r="D80" s="4">
        <f t="shared" si="3"/>
        <v>97.926917522683013</v>
      </c>
      <c r="E80" s="4">
        <f t="shared" si="4"/>
        <v>1.7308247731698145E-2</v>
      </c>
      <c r="G80" s="3">
        <v>64</v>
      </c>
      <c r="H80" s="4">
        <v>97.935116166345409</v>
      </c>
      <c r="I80" s="20">
        <v>192</v>
      </c>
      <c r="J80" s="20">
        <v>98.099999354835489</v>
      </c>
      <c r="K80" s="20">
        <v>640</v>
      </c>
      <c r="L80" s="20">
        <v>98.099999999999824</v>
      </c>
      <c r="M80" s="20">
        <v>1280</v>
      </c>
      <c r="N80" s="20">
        <v>0</v>
      </c>
    </row>
    <row r="81" spans="1:14">
      <c r="A81" s="3">
        <f t="shared" si="5"/>
        <v>65</v>
      </c>
      <c r="B81" s="4">
        <f t="shared" si="1"/>
        <v>97.950780130542597</v>
      </c>
      <c r="C81" s="4">
        <f t="shared" si="2"/>
        <v>1.6488383365459214E-2</v>
      </c>
      <c r="D81" s="4">
        <f t="shared" si="3"/>
        <v>97.943360358028144</v>
      </c>
      <c r="E81" s="4">
        <f t="shared" si="4"/>
        <v>1.5663964197186075E-2</v>
      </c>
      <c r="G81" s="3">
        <v>65</v>
      </c>
      <c r="H81" s="4">
        <v>97.950780130542597</v>
      </c>
      <c r="I81" s="20">
        <v>195</v>
      </c>
      <c r="J81" s="20">
        <v>98.099999519352437</v>
      </c>
      <c r="K81" s="20">
        <v>650</v>
      </c>
      <c r="L81" s="20">
        <v>98.099999999999824</v>
      </c>
      <c r="M81" s="20">
        <v>1300</v>
      </c>
      <c r="N81" s="20">
        <v>0</v>
      </c>
    </row>
    <row r="82" spans="1:14">
      <c r="A82" s="3">
        <f t="shared" si="5"/>
        <v>66</v>
      </c>
      <c r="B82" s="4">
        <f t="shared" ref="B82:B116" si="6">B81+$C$12*E82</f>
        <v>97.964956018141052</v>
      </c>
      <c r="C82" s="4">
        <f t="shared" ref="C82:C116" si="7">$C$9-($C$11/$C$8)*B81</f>
        <v>1.4921986945740429E-2</v>
      </c>
      <c r="D82" s="4">
        <f t="shared" ref="D82:D116" si="8">B81+($C$12/2)*C82</f>
        <v>97.958241124015473</v>
      </c>
      <c r="E82" s="4">
        <f t="shared" ref="E82:E116" si="9">$C$9-($C$11/$C$8)*D82</f>
        <v>1.417588759845323E-2</v>
      </c>
      <c r="G82" s="3">
        <v>66</v>
      </c>
      <c r="H82" s="4">
        <v>97.964956018141052</v>
      </c>
      <c r="I82" s="20">
        <v>198</v>
      </c>
      <c r="J82" s="20">
        <v>98.099999641917563</v>
      </c>
      <c r="K82" s="20">
        <v>660</v>
      </c>
      <c r="L82" s="20">
        <v>98.099999999999824</v>
      </c>
      <c r="M82" s="20">
        <v>1320</v>
      </c>
      <c r="N82" s="20">
        <v>0</v>
      </c>
    </row>
    <row r="83" spans="1:14">
      <c r="A83" s="3">
        <f t="shared" si="5"/>
        <v>67</v>
      </c>
      <c r="B83" s="4">
        <f t="shared" si="6"/>
        <v>97.977785196417656</v>
      </c>
      <c r="C83" s="4">
        <f t="shared" si="7"/>
        <v>1.3504398185894217E-2</v>
      </c>
      <c r="D83" s="4">
        <f t="shared" si="8"/>
        <v>97.971708217233996</v>
      </c>
      <c r="E83" s="4">
        <f t="shared" si="9"/>
        <v>1.2829178276600572E-2</v>
      </c>
      <c r="G83" s="3">
        <v>67</v>
      </c>
      <c r="H83" s="4">
        <v>97.977785196417656</v>
      </c>
      <c r="I83" s="20">
        <v>201</v>
      </c>
      <c r="J83" s="20">
        <v>98.099999733228586</v>
      </c>
      <c r="K83" s="20">
        <v>670</v>
      </c>
      <c r="L83" s="20">
        <v>98.099999999999824</v>
      </c>
      <c r="M83" s="20">
        <v>1340</v>
      </c>
      <c r="N83" s="20">
        <v>0</v>
      </c>
    </row>
    <row r="84" spans="1:14">
      <c r="A84" s="3">
        <f t="shared" si="5"/>
        <v>68</v>
      </c>
      <c r="B84" s="4">
        <f t="shared" si="6"/>
        <v>97.98939560275798</v>
      </c>
      <c r="C84" s="4">
        <f t="shared" si="7"/>
        <v>1.222148035823345E-2</v>
      </c>
      <c r="D84" s="4">
        <f t="shared" si="8"/>
        <v>97.983895936596767</v>
      </c>
      <c r="E84" s="4">
        <f t="shared" si="9"/>
        <v>1.1610406340322399E-2</v>
      </c>
      <c r="G84" s="3">
        <v>68</v>
      </c>
      <c r="H84" s="4">
        <v>97.98939560275798</v>
      </c>
      <c r="I84" s="20">
        <v>204</v>
      </c>
      <c r="J84" s="20">
        <v>98.099999801255294</v>
      </c>
      <c r="K84" s="20">
        <v>680</v>
      </c>
      <c r="L84" s="20">
        <v>98.099999999999824</v>
      </c>
      <c r="M84" s="20">
        <v>1360</v>
      </c>
      <c r="N84" s="20">
        <v>0</v>
      </c>
    </row>
    <row r="85" spans="1:14">
      <c r="A85" s="3">
        <f t="shared" si="5"/>
        <v>69</v>
      </c>
      <c r="B85" s="4">
        <f t="shared" si="6"/>
        <v>97.999903020495978</v>
      </c>
      <c r="C85" s="4">
        <f t="shared" si="7"/>
        <v>1.1060439724202453E-2</v>
      </c>
      <c r="D85" s="4">
        <f t="shared" si="8"/>
        <v>97.994925822620075</v>
      </c>
      <c r="E85" s="4">
        <f t="shared" si="9"/>
        <v>1.0507417737992242E-2</v>
      </c>
      <c r="G85" s="3">
        <v>69</v>
      </c>
      <c r="H85" s="4">
        <v>97.999903020495978</v>
      </c>
      <c r="I85" s="20">
        <v>207</v>
      </c>
      <c r="J85" s="20">
        <v>98.099999851935195</v>
      </c>
      <c r="K85" s="20">
        <v>690</v>
      </c>
      <c r="L85" s="20">
        <v>98.099999999999824</v>
      </c>
      <c r="M85" s="20">
        <v>1380</v>
      </c>
      <c r="N85" s="20">
        <v>0</v>
      </c>
    </row>
    <row r="86" spans="1:14">
      <c r="A86" s="3">
        <f t="shared" si="5"/>
        <v>70</v>
      </c>
      <c r="B86" s="4">
        <f t="shared" si="6"/>
        <v>98.009412233548858</v>
      </c>
      <c r="C86" s="4">
        <f t="shared" si="7"/>
        <v>1.000969795040163E-2</v>
      </c>
      <c r="D86" s="4">
        <f t="shared" si="8"/>
        <v>98.004907869471182</v>
      </c>
      <c r="E86" s="4">
        <f t="shared" si="9"/>
        <v>9.5092130528815488E-3</v>
      </c>
      <c r="G86" s="3">
        <v>70</v>
      </c>
      <c r="H86" s="4">
        <v>98.009412233548858</v>
      </c>
      <c r="I86" s="20">
        <v>210</v>
      </c>
      <c r="J86" s="20">
        <v>98.099999889691716</v>
      </c>
      <c r="K86" s="20">
        <v>700</v>
      </c>
      <c r="L86" s="20">
        <v>98.099999999999824</v>
      </c>
      <c r="M86" s="20">
        <v>1400</v>
      </c>
      <c r="N86" s="20">
        <v>0</v>
      </c>
    </row>
    <row r="87" spans="1:14">
      <c r="A87" s="3">
        <f t="shared" si="5"/>
        <v>71</v>
      </c>
      <c r="B87" s="4">
        <f t="shared" si="6"/>
        <v>98.018018071361723</v>
      </c>
      <c r="C87" s="4">
        <f t="shared" si="7"/>
        <v>9.0587766451140084E-3</v>
      </c>
      <c r="D87" s="4">
        <f t="shared" si="8"/>
        <v>98.01394162187141</v>
      </c>
      <c r="E87" s="4">
        <f t="shared" si="9"/>
        <v>8.6058378128583968E-3</v>
      </c>
      <c r="G87" s="3">
        <v>71</v>
      </c>
      <c r="H87" s="4">
        <v>98.018018071361723</v>
      </c>
      <c r="I87" s="20">
        <v>213</v>
      </c>
      <c r="J87" s="20">
        <v>98.099999917820327</v>
      </c>
      <c r="K87" s="20">
        <v>710</v>
      </c>
      <c r="L87" s="20">
        <v>98.099999999999824</v>
      </c>
      <c r="M87" s="20">
        <v>1420</v>
      </c>
      <c r="N87" s="20">
        <v>0</v>
      </c>
    </row>
    <row r="88" spans="1:14">
      <c r="A88" s="3">
        <f t="shared" si="5"/>
        <v>72</v>
      </c>
      <c r="B88" s="4">
        <f t="shared" si="6"/>
        <v>98.025806354582357</v>
      </c>
      <c r="C88" s="4">
        <f t="shared" si="7"/>
        <v>8.1981928638281687E-3</v>
      </c>
      <c r="D88" s="4">
        <f t="shared" si="8"/>
        <v>98.022117167793638</v>
      </c>
      <c r="E88" s="4">
        <f t="shared" si="9"/>
        <v>7.7882832206359609E-3</v>
      </c>
      <c r="G88" s="3">
        <v>72</v>
      </c>
      <c r="H88" s="4">
        <v>98.025806354582357</v>
      </c>
      <c r="I88" s="20">
        <v>216</v>
      </c>
      <c r="J88" s="20">
        <v>98.099999938776151</v>
      </c>
      <c r="K88" s="20">
        <v>720</v>
      </c>
      <c r="L88" s="20">
        <v>98.099999999999824</v>
      </c>
      <c r="M88" s="20">
        <v>1440</v>
      </c>
      <c r="N88" s="20">
        <v>0</v>
      </c>
    </row>
    <row r="89" spans="1:14">
      <c r="A89" s="3">
        <f t="shared" si="5"/>
        <v>73</v>
      </c>
      <c r="B89" s="4">
        <f t="shared" si="6"/>
        <v>98.03285475089703</v>
      </c>
      <c r="C89" s="4">
        <f t="shared" si="7"/>
        <v>7.419364541764395E-3</v>
      </c>
      <c r="D89" s="4">
        <f t="shared" si="8"/>
        <v>98.029516036853238</v>
      </c>
      <c r="E89" s="4">
        <f t="shared" si="9"/>
        <v>7.0483963146763529E-3</v>
      </c>
      <c r="G89" s="3">
        <v>73</v>
      </c>
      <c r="H89" s="4">
        <v>98.03285475089703</v>
      </c>
      <c r="I89" s="20">
        <v>219</v>
      </c>
      <c r="J89" s="20">
        <v>98.099999954388238</v>
      </c>
      <c r="K89" s="20">
        <v>730</v>
      </c>
      <c r="L89" s="20">
        <v>98.099999999999824</v>
      </c>
      <c r="M89" s="20">
        <v>1460</v>
      </c>
      <c r="N89" s="20">
        <v>0</v>
      </c>
    </row>
    <row r="90" spans="1:14">
      <c r="A90" s="3">
        <f t="shared" si="5"/>
        <v>74</v>
      </c>
      <c r="B90" s="4">
        <f t="shared" si="6"/>
        <v>98.039233549561814</v>
      </c>
      <c r="C90" s="4">
        <f t="shared" si="7"/>
        <v>6.714524910297115E-3</v>
      </c>
      <c r="D90" s="4">
        <f t="shared" si="8"/>
        <v>98.036212013352184</v>
      </c>
      <c r="E90" s="4">
        <f t="shared" si="9"/>
        <v>6.3787986647820816E-3</v>
      </c>
      <c r="G90" s="3">
        <v>74</v>
      </c>
      <c r="H90" s="4">
        <v>98.039233549561814</v>
      </c>
      <c r="I90" s="20">
        <v>222</v>
      </c>
      <c r="J90" s="20">
        <v>98.09999996601924</v>
      </c>
      <c r="K90" s="20">
        <v>740</v>
      </c>
      <c r="L90" s="20">
        <v>98.099999999999824</v>
      </c>
      <c r="M90" s="20">
        <v>1480</v>
      </c>
      <c r="N90" s="20">
        <v>0</v>
      </c>
    </row>
    <row r="91" spans="1:14">
      <c r="A91" s="3">
        <f t="shared" si="5"/>
        <v>75</v>
      </c>
      <c r="B91" s="4">
        <f t="shared" si="6"/>
        <v>98.045006362353448</v>
      </c>
      <c r="C91" s="4">
        <f t="shared" si="7"/>
        <v>6.0766450438176633E-3</v>
      </c>
      <c r="D91" s="4">
        <f t="shared" si="8"/>
        <v>98.042271872083717</v>
      </c>
      <c r="E91" s="4">
        <f t="shared" si="9"/>
        <v>5.7728127916281124E-3</v>
      </c>
      <c r="G91" s="3">
        <v>75</v>
      </c>
      <c r="H91" s="4">
        <v>98.045006362353448</v>
      </c>
      <c r="I91" s="20">
        <v>225</v>
      </c>
      <c r="J91" s="20">
        <v>98.099999974684323</v>
      </c>
      <c r="K91" s="20">
        <v>750</v>
      </c>
      <c r="L91" s="20">
        <v>98.099999999999824</v>
      </c>
      <c r="M91" s="20">
        <v>1500</v>
      </c>
      <c r="N91" s="20">
        <v>0</v>
      </c>
    </row>
    <row r="92" spans="1:14">
      <c r="A92" s="3">
        <f t="shared" si="5"/>
        <v>76</v>
      </c>
      <c r="B92" s="4">
        <f t="shared" si="6"/>
        <v>98.050230757929867</v>
      </c>
      <c r="C92" s="4">
        <f t="shared" si="7"/>
        <v>5.4993637646543192E-3</v>
      </c>
      <c r="D92" s="4">
        <f t="shared" si="8"/>
        <v>98.047756044235769</v>
      </c>
      <c r="E92" s="4">
        <f t="shared" si="9"/>
        <v>5.2243955764232908E-3</v>
      </c>
      <c r="G92" s="3">
        <v>76</v>
      </c>
      <c r="H92" s="4">
        <v>98.050230757929867</v>
      </c>
      <c r="I92" s="20">
        <v>228</v>
      </c>
      <c r="J92" s="20">
        <v>98.099999981139817</v>
      </c>
      <c r="K92" s="20">
        <v>760</v>
      </c>
      <c r="L92" s="20">
        <v>98.099999999999824</v>
      </c>
      <c r="M92" s="20">
        <v>1520</v>
      </c>
      <c r="N92" s="20">
        <v>0</v>
      </c>
    </row>
    <row r="93" spans="1:14">
      <c r="A93" s="3">
        <f t="shared" si="5"/>
        <v>77</v>
      </c>
      <c r="B93" s="4">
        <f t="shared" si="6"/>
        <v>98.054958835926527</v>
      </c>
      <c r="C93" s="4">
        <f t="shared" si="7"/>
        <v>4.9769242070123454E-3</v>
      </c>
      <c r="D93" s="4">
        <f t="shared" si="8"/>
        <v>98.052719220033367</v>
      </c>
      <c r="E93" s="4">
        <f t="shared" si="9"/>
        <v>4.7280779966634157E-3</v>
      </c>
      <c r="G93" s="3">
        <v>77</v>
      </c>
      <c r="H93" s="4">
        <v>98.054958835926527</v>
      </c>
      <c r="I93" s="20">
        <v>231</v>
      </c>
      <c r="J93" s="20">
        <v>98.099999985949168</v>
      </c>
      <c r="K93" s="20">
        <v>770</v>
      </c>
      <c r="L93" s="20">
        <v>98.099999999999824</v>
      </c>
      <c r="M93" s="20">
        <v>1540</v>
      </c>
      <c r="N93" s="20">
        <v>0</v>
      </c>
    </row>
    <row r="94" spans="1:14">
      <c r="A94" s="3">
        <f t="shared" si="5"/>
        <v>78</v>
      </c>
      <c r="B94" s="4">
        <f t="shared" si="6"/>
        <v>98.059237746513503</v>
      </c>
      <c r="C94" s="4">
        <f t="shared" si="7"/>
        <v>4.5041164073467144E-3</v>
      </c>
      <c r="D94" s="4">
        <f t="shared" si="8"/>
        <v>98.057210894130208</v>
      </c>
      <c r="E94" s="4">
        <f t="shared" si="9"/>
        <v>4.2789105869793786E-3</v>
      </c>
      <c r="G94" s="3">
        <v>78</v>
      </c>
      <c r="H94" s="4">
        <v>98.059237746513503</v>
      </c>
      <c r="I94" s="20">
        <v>234</v>
      </c>
      <c r="J94" s="20">
        <v>98.099999989532137</v>
      </c>
      <c r="K94" s="20">
        <v>780</v>
      </c>
      <c r="L94" s="20">
        <v>98.099999999999824</v>
      </c>
      <c r="M94" s="20">
        <v>1560</v>
      </c>
      <c r="N94" s="20">
        <v>0</v>
      </c>
    </row>
    <row r="95" spans="1:14">
      <c r="A95" s="3">
        <f t="shared" si="5"/>
        <v>79</v>
      </c>
      <c r="B95" s="4">
        <f t="shared" si="6"/>
        <v>98.063110160594718</v>
      </c>
      <c r="C95" s="4">
        <f t="shared" si="7"/>
        <v>4.076225348649487E-3</v>
      </c>
      <c r="D95" s="4">
        <f t="shared" si="8"/>
        <v>98.06127585918783</v>
      </c>
      <c r="E95" s="4">
        <f t="shared" si="9"/>
        <v>3.8724140812167462E-3</v>
      </c>
      <c r="G95" s="3">
        <v>79</v>
      </c>
      <c r="H95" s="4">
        <v>98.063110160594718</v>
      </c>
      <c r="I95" s="20">
        <v>237</v>
      </c>
      <c r="J95" s="20">
        <v>98.099999992201447</v>
      </c>
      <c r="K95" s="20">
        <v>790</v>
      </c>
      <c r="L95" s="20">
        <v>98.099999999999824</v>
      </c>
      <c r="M95" s="20">
        <v>1580</v>
      </c>
      <c r="N95" s="20">
        <v>0</v>
      </c>
    </row>
    <row r="96" spans="1:14">
      <c r="A96" s="3">
        <f t="shared" si="5"/>
        <v>80</v>
      </c>
      <c r="B96" s="4">
        <f t="shared" si="6"/>
        <v>98.066614695338217</v>
      </c>
      <c r="C96" s="4">
        <f t="shared" si="7"/>
        <v>3.6889839405276348E-3</v>
      </c>
      <c r="D96" s="4">
        <f t="shared" si="8"/>
        <v>98.064954652564978</v>
      </c>
      <c r="E96" s="4">
        <f t="shared" si="9"/>
        <v>3.5045347435023189E-3</v>
      </c>
      <c r="G96" s="3">
        <v>80</v>
      </c>
      <c r="H96" s="4">
        <v>98.066614695338217</v>
      </c>
      <c r="I96" s="20">
        <v>240</v>
      </c>
      <c r="J96" s="20">
        <v>98.099999994190085</v>
      </c>
      <c r="K96" s="20">
        <v>800</v>
      </c>
      <c r="L96" s="20">
        <v>98.099999999999824</v>
      </c>
      <c r="M96" s="20">
        <v>1600</v>
      </c>
      <c r="N96" s="20">
        <v>0</v>
      </c>
    </row>
    <row r="97" spans="1:14">
      <c r="A97" s="3">
        <f t="shared" si="5"/>
        <v>81</v>
      </c>
      <c r="B97" s="4">
        <f t="shared" si="6"/>
        <v>98.069786299281091</v>
      </c>
      <c r="C97" s="4">
        <f t="shared" si="7"/>
        <v>3.338530466178824E-3</v>
      </c>
      <c r="D97" s="4">
        <f t="shared" si="8"/>
        <v>98.068283960571307</v>
      </c>
      <c r="E97" s="4">
        <f t="shared" si="9"/>
        <v>3.1716039428690834E-3</v>
      </c>
      <c r="G97" s="3">
        <v>81</v>
      </c>
      <c r="H97" s="4">
        <v>98.069786299281091</v>
      </c>
      <c r="I97" s="20">
        <v>243</v>
      </c>
      <c r="J97" s="20">
        <v>98.09999999567161</v>
      </c>
      <c r="K97" s="20">
        <v>810</v>
      </c>
      <c r="L97" s="20">
        <v>98.099999999999824</v>
      </c>
      <c r="M97" s="20">
        <v>1620</v>
      </c>
      <c r="N97" s="20">
        <v>0</v>
      </c>
    </row>
    <row r="98" spans="1:14">
      <c r="A98" s="3">
        <f t="shared" si="5"/>
        <v>82</v>
      </c>
      <c r="B98" s="4">
        <f t="shared" si="6"/>
        <v>98.072656600849385</v>
      </c>
      <c r="C98" s="4">
        <f t="shared" si="7"/>
        <v>3.0213700718899617E-3</v>
      </c>
      <c r="D98" s="4">
        <f t="shared" si="8"/>
        <v>98.07129698431703</v>
      </c>
      <c r="E98" s="4">
        <f t="shared" si="9"/>
        <v>2.8703015682971511E-3</v>
      </c>
      <c r="G98" s="3">
        <v>82</v>
      </c>
      <c r="H98" s="4">
        <v>98.072656600849385</v>
      </c>
      <c r="I98" s="20">
        <v>246</v>
      </c>
      <c r="J98" s="20">
        <v>98.099999996775352</v>
      </c>
      <c r="K98" s="20">
        <v>820</v>
      </c>
      <c r="L98" s="20">
        <v>98.099999999999824</v>
      </c>
      <c r="M98" s="20">
        <v>1640</v>
      </c>
      <c r="N98" s="20">
        <v>0</v>
      </c>
    </row>
    <row r="99" spans="1:14">
      <c r="A99" s="3">
        <f t="shared" si="5"/>
        <v>83</v>
      </c>
      <c r="B99" s="4">
        <f t="shared" si="6"/>
        <v>98.075254223768695</v>
      </c>
      <c r="C99" s="4">
        <f t="shared" si="7"/>
        <v>2.7343399150616676E-3</v>
      </c>
      <c r="D99" s="4">
        <f t="shared" si="8"/>
        <v>98.074023770806917</v>
      </c>
      <c r="E99" s="4">
        <f t="shared" si="9"/>
        <v>2.5976229193087619E-3</v>
      </c>
      <c r="G99" s="3">
        <v>83</v>
      </c>
      <c r="H99" s="4">
        <v>98.075254223768695</v>
      </c>
      <c r="I99" s="20">
        <v>249</v>
      </c>
      <c r="J99" s="20">
        <v>98.099999997597635</v>
      </c>
      <c r="K99" s="20">
        <v>830</v>
      </c>
      <c r="L99" s="20">
        <v>98.099999999999824</v>
      </c>
      <c r="M99" s="20">
        <v>1660</v>
      </c>
      <c r="N99" s="20">
        <v>0</v>
      </c>
    </row>
    <row r="100" spans="1:14">
      <c r="A100" s="3">
        <f t="shared" si="5"/>
        <v>84</v>
      </c>
      <c r="B100" s="4">
        <f t="shared" si="6"/>
        <v>98.077605072510664</v>
      </c>
      <c r="C100" s="4">
        <f t="shared" si="7"/>
        <v>2.4745776231309691E-3</v>
      </c>
      <c r="D100" s="4">
        <f t="shared" si="8"/>
        <v>98.076491512580262</v>
      </c>
      <c r="E100" s="4">
        <f t="shared" si="9"/>
        <v>2.3508487419743318E-3</v>
      </c>
      <c r="G100" s="3">
        <v>84</v>
      </c>
      <c r="H100" s="4">
        <v>98.077605072510664</v>
      </c>
      <c r="I100" s="20">
        <v>252</v>
      </c>
      <c r="J100" s="20">
        <v>98.099999998210237</v>
      </c>
      <c r="K100" s="20">
        <v>840</v>
      </c>
      <c r="L100" s="20">
        <v>98.099999999999824</v>
      </c>
      <c r="M100" s="20">
        <v>1680</v>
      </c>
      <c r="N100" s="20">
        <v>0</v>
      </c>
    </row>
    <row r="101" spans="1:14">
      <c r="A101" s="3">
        <f t="shared" ref="A101:A116" si="10">A100+$C$12</f>
        <v>85</v>
      </c>
      <c r="B101" s="4">
        <f t="shared" si="6"/>
        <v>98.079732590622143</v>
      </c>
      <c r="C101" s="4">
        <f t="shared" si="7"/>
        <v>2.2394927489326477E-3</v>
      </c>
      <c r="D101" s="4">
        <f t="shared" si="8"/>
        <v>98.078724818885135</v>
      </c>
      <c r="E101" s="4">
        <f t="shared" si="9"/>
        <v>2.1275181114859265E-3</v>
      </c>
      <c r="G101" s="3">
        <v>85</v>
      </c>
      <c r="H101" s="4">
        <v>98.079732590622143</v>
      </c>
      <c r="I101" s="20">
        <v>255</v>
      </c>
      <c r="J101" s="20">
        <v>98.099999998666618</v>
      </c>
      <c r="K101" s="20">
        <v>850</v>
      </c>
      <c r="L101" s="20">
        <v>98.099999999999824</v>
      </c>
      <c r="M101" s="20">
        <v>1700</v>
      </c>
      <c r="N101" s="20">
        <v>0</v>
      </c>
    </row>
    <row r="102" spans="1:14">
      <c r="A102" s="3">
        <f t="shared" si="10"/>
        <v>86</v>
      </c>
      <c r="B102" s="4">
        <f t="shared" si="6"/>
        <v>98.081657994513037</v>
      </c>
      <c r="C102" s="4">
        <f t="shared" si="7"/>
        <v>2.0267409377847656E-3</v>
      </c>
      <c r="D102" s="4">
        <f t="shared" si="8"/>
        <v>98.08074596109104</v>
      </c>
      <c r="E102" s="4">
        <f t="shared" si="9"/>
        <v>1.9254038908957938E-3</v>
      </c>
      <c r="G102" s="3">
        <v>86</v>
      </c>
      <c r="H102" s="4">
        <v>98.081657994513037</v>
      </c>
      <c r="I102" s="20">
        <v>258</v>
      </c>
      <c r="J102" s="20">
        <v>98.099999999006627</v>
      </c>
      <c r="K102" s="20">
        <v>860</v>
      </c>
      <c r="L102" s="20">
        <v>98.099999999999824</v>
      </c>
      <c r="M102" s="20">
        <v>1720</v>
      </c>
      <c r="N102" s="20">
        <v>0</v>
      </c>
    </row>
    <row r="103" spans="1:14">
      <c r="A103" s="3">
        <f t="shared" si="10"/>
        <v>87</v>
      </c>
      <c r="B103" s="4">
        <f t="shared" si="6"/>
        <v>98.083400485034304</v>
      </c>
      <c r="C103" s="4">
        <f t="shared" si="7"/>
        <v>1.8342005486964297E-3</v>
      </c>
      <c r="D103" s="4">
        <f t="shared" si="8"/>
        <v>98.082575094787387</v>
      </c>
      <c r="E103" s="4">
        <f t="shared" si="9"/>
        <v>1.7424905212610753E-3</v>
      </c>
      <c r="G103" s="3">
        <v>87</v>
      </c>
      <c r="H103" s="4">
        <v>98.083400485034304</v>
      </c>
      <c r="I103" s="20">
        <v>261</v>
      </c>
      <c r="J103" s="20">
        <v>98.099999999259936</v>
      </c>
      <c r="K103" s="20">
        <v>870</v>
      </c>
      <c r="L103" s="20">
        <v>98.099999999999824</v>
      </c>
      <c r="M103" s="20">
        <v>1740</v>
      </c>
      <c r="N103" s="20">
        <v>0</v>
      </c>
    </row>
    <row r="104" spans="1:14">
      <c r="A104" s="3">
        <f t="shared" si="10"/>
        <v>88</v>
      </c>
      <c r="B104" s="4">
        <f t="shared" si="6"/>
        <v>98.084977438956045</v>
      </c>
      <c r="C104" s="4">
        <f t="shared" si="7"/>
        <v>1.6599514965687234E-3</v>
      </c>
      <c r="D104" s="4">
        <f t="shared" si="8"/>
        <v>98.084230460782592</v>
      </c>
      <c r="E104" s="4">
        <f t="shared" si="9"/>
        <v>1.5769539217398432E-3</v>
      </c>
      <c r="G104" s="3">
        <v>88</v>
      </c>
      <c r="H104" s="4">
        <v>98.084977438956045</v>
      </c>
      <c r="I104" s="20">
        <v>264</v>
      </c>
      <c r="J104" s="20">
        <v>98.099999999448642</v>
      </c>
      <c r="K104" s="20">
        <v>880</v>
      </c>
      <c r="L104" s="20">
        <v>98.099999999999824</v>
      </c>
      <c r="M104" s="20">
        <v>1760</v>
      </c>
      <c r="N104" s="20">
        <v>0</v>
      </c>
    </row>
    <row r="105" spans="1:14">
      <c r="A105" s="3">
        <f t="shared" si="10"/>
        <v>89</v>
      </c>
      <c r="B105" s="4">
        <f t="shared" si="6"/>
        <v>98.086404582255227</v>
      </c>
      <c r="C105" s="4">
        <f t="shared" si="7"/>
        <v>1.5022561043949167E-3</v>
      </c>
      <c r="D105" s="4">
        <f t="shared" si="8"/>
        <v>98.085728567008246</v>
      </c>
      <c r="E105" s="4">
        <f t="shared" si="9"/>
        <v>1.4271432991748156E-3</v>
      </c>
      <c r="G105" s="3">
        <v>89</v>
      </c>
      <c r="H105" s="4">
        <v>98.086404582255227</v>
      </c>
      <c r="I105" s="20">
        <v>267</v>
      </c>
      <c r="J105" s="20">
        <v>98.099999999589244</v>
      </c>
      <c r="K105" s="20">
        <v>890</v>
      </c>
      <c r="L105" s="20">
        <v>98.099999999999824</v>
      </c>
      <c r="M105" s="20">
        <v>1780</v>
      </c>
      <c r="N105" s="20">
        <v>0</v>
      </c>
    </row>
    <row r="106" spans="1:14">
      <c r="A106" s="3">
        <f t="shared" si="10"/>
        <v>90</v>
      </c>
      <c r="B106" s="4">
        <f t="shared" si="6"/>
        <v>98.087696146940985</v>
      </c>
      <c r="C106" s="4">
        <f t="shared" si="7"/>
        <v>1.3595417744767246E-3</v>
      </c>
      <c r="D106" s="4">
        <f t="shared" si="8"/>
        <v>98.087084353142473</v>
      </c>
      <c r="E106" s="4">
        <f t="shared" si="9"/>
        <v>1.2915646857525331E-3</v>
      </c>
      <c r="G106" s="3">
        <v>90</v>
      </c>
      <c r="H106" s="4">
        <v>98.087696146940985</v>
      </c>
      <c r="I106" s="20">
        <v>270</v>
      </c>
      <c r="J106" s="20">
        <v>98.099999999693992</v>
      </c>
      <c r="K106" s="20">
        <v>900</v>
      </c>
      <c r="L106" s="20">
        <v>98.099999999999824</v>
      </c>
      <c r="M106" s="20">
        <v>1800</v>
      </c>
      <c r="N106" s="20">
        <v>0</v>
      </c>
    </row>
    <row r="107" spans="1:14">
      <c r="A107" s="3">
        <f t="shared" si="10"/>
        <v>91</v>
      </c>
      <c r="B107" s="4">
        <f t="shared" si="6"/>
        <v>98.088865012981586</v>
      </c>
      <c r="C107" s="4">
        <f t="shared" si="7"/>
        <v>1.2303853059005831E-3</v>
      </c>
      <c r="D107" s="4">
        <f t="shared" si="8"/>
        <v>98.088311339593929</v>
      </c>
      <c r="E107" s="4">
        <f t="shared" si="9"/>
        <v>1.1688660406061757E-3</v>
      </c>
      <c r="G107" s="3">
        <v>91</v>
      </c>
      <c r="H107" s="4">
        <v>98.088865012981586</v>
      </c>
      <c r="I107" s="20">
        <v>273</v>
      </c>
      <c r="J107" s="20">
        <v>98.099999999772024</v>
      </c>
      <c r="K107" s="20">
        <v>910</v>
      </c>
      <c r="L107" s="20">
        <v>98.099999999999824</v>
      </c>
      <c r="M107" s="20">
        <v>1820</v>
      </c>
      <c r="N107" s="20">
        <v>0</v>
      </c>
    </row>
    <row r="108" spans="1:14">
      <c r="A108" s="3">
        <f t="shared" si="10"/>
        <v>92</v>
      </c>
      <c r="B108" s="4">
        <f t="shared" si="6"/>
        <v>98.089922836748329</v>
      </c>
      <c r="C108" s="4">
        <f t="shared" si="7"/>
        <v>1.1134987018408538E-3</v>
      </c>
      <c r="D108" s="4">
        <f t="shared" si="8"/>
        <v>98.089421762332506</v>
      </c>
      <c r="E108" s="4">
        <f t="shared" si="9"/>
        <v>1.0578237667484558E-3</v>
      </c>
      <c r="G108" s="3">
        <v>92</v>
      </c>
      <c r="H108" s="4">
        <v>98.089922836748329</v>
      </c>
      <c r="I108" s="20">
        <v>276</v>
      </c>
      <c r="J108" s="20">
        <v>98.09999999983016</v>
      </c>
      <c r="K108" s="20">
        <v>920</v>
      </c>
      <c r="L108" s="20">
        <v>98.099999999999824</v>
      </c>
      <c r="M108" s="20">
        <v>1840</v>
      </c>
      <c r="N108" s="20">
        <v>0</v>
      </c>
    </row>
    <row r="109" spans="1:14">
      <c r="A109" s="3">
        <f t="shared" si="10"/>
        <v>93</v>
      </c>
      <c r="B109" s="4">
        <f t="shared" si="6"/>
        <v>98.090880167257239</v>
      </c>
      <c r="C109" s="4">
        <f t="shared" si="7"/>
        <v>1.0077163251676069E-3</v>
      </c>
      <c r="D109" s="4">
        <f t="shared" si="8"/>
        <v>98.090426694910917</v>
      </c>
      <c r="E109" s="4">
        <f t="shared" si="9"/>
        <v>9.5733050890878246E-4</v>
      </c>
      <c r="G109" s="3">
        <v>93</v>
      </c>
      <c r="H109" s="4">
        <v>98.090880167257239</v>
      </c>
      <c r="I109" s="20">
        <v>279</v>
      </c>
      <c r="J109" s="20">
        <v>98.099999999873475</v>
      </c>
      <c r="K109" s="20">
        <v>930</v>
      </c>
      <c r="L109" s="20">
        <v>98.099999999999824</v>
      </c>
      <c r="M109" s="20">
        <v>1860</v>
      </c>
      <c r="N109" s="20">
        <v>0</v>
      </c>
    </row>
    <row r="110" spans="1:14">
      <c r="A110" s="3">
        <f t="shared" si="10"/>
        <v>94</v>
      </c>
      <c r="B110" s="4">
        <f t="shared" si="6"/>
        <v>98.091746551367805</v>
      </c>
      <c r="C110" s="4">
        <f t="shared" si="7"/>
        <v>9.1198327427655101E-4</v>
      </c>
      <c r="D110" s="4">
        <f t="shared" si="8"/>
        <v>98.091336158894379</v>
      </c>
      <c r="E110" s="4">
        <f t="shared" si="9"/>
        <v>8.6638411056227937E-4</v>
      </c>
      <c r="G110" s="3">
        <v>94</v>
      </c>
      <c r="H110" s="4">
        <v>98.091746551367805</v>
      </c>
      <c r="I110" s="20">
        <v>282</v>
      </c>
      <c r="J110" s="20">
        <v>98.099999999905734</v>
      </c>
      <c r="K110" s="20">
        <v>940</v>
      </c>
      <c r="L110" s="20">
        <v>98.099999999999824</v>
      </c>
      <c r="M110" s="20">
        <v>1880</v>
      </c>
      <c r="N110" s="20">
        <v>0</v>
      </c>
    </row>
    <row r="111" spans="1:14">
      <c r="A111" s="3">
        <f t="shared" si="10"/>
        <v>95</v>
      </c>
      <c r="B111" s="4">
        <f t="shared" si="6"/>
        <v>98.092530628987859</v>
      </c>
      <c r="C111" s="4">
        <f t="shared" si="7"/>
        <v>8.2534486321961253E-4</v>
      </c>
      <c r="D111" s="4">
        <f t="shared" si="8"/>
        <v>98.092159223799413</v>
      </c>
      <c r="E111" s="4">
        <f t="shared" si="9"/>
        <v>7.8407762005916481E-4</v>
      </c>
      <c r="G111" s="3">
        <v>95</v>
      </c>
      <c r="H111" s="4">
        <v>98.092530628987859</v>
      </c>
      <c r="I111" s="20">
        <v>285</v>
      </c>
      <c r="J111" s="20">
        <v>98.099999999929778</v>
      </c>
      <c r="K111" s="20">
        <v>950</v>
      </c>
      <c r="L111" s="20">
        <v>98.099999999999824</v>
      </c>
      <c r="M111" s="20">
        <v>1900</v>
      </c>
      <c r="N111" s="20">
        <v>0</v>
      </c>
    </row>
    <row r="112" spans="1:14">
      <c r="A112" s="3">
        <f t="shared" si="10"/>
        <v>96</v>
      </c>
      <c r="B112" s="4">
        <f t="shared" si="6"/>
        <v>98.093240219234019</v>
      </c>
      <c r="C112" s="4">
        <f t="shared" si="7"/>
        <v>7.4693710121387369E-4</v>
      </c>
      <c r="D112" s="4">
        <f t="shared" si="8"/>
        <v>98.092904097538465</v>
      </c>
      <c r="E112" s="4">
        <f t="shared" si="9"/>
        <v>7.0959024615291355E-4</v>
      </c>
      <c r="G112" s="3">
        <v>96</v>
      </c>
      <c r="H112" s="4">
        <v>98.093240219234019</v>
      </c>
      <c r="I112" s="20">
        <v>288</v>
      </c>
      <c r="J112" s="20">
        <v>98.099999999947684</v>
      </c>
      <c r="K112" s="20">
        <v>960</v>
      </c>
      <c r="L112" s="20">
        <v>98.099999999999824</v>
      </c>
      <c r="M112" s="20">
        <v>1920</v>
      </c>
      <c r="N112" s="20">
        <v>0</v>
      </c>
    </row>
    <row r="113" spans="1:14">
      <c r="A113" s="3">
        <f t="shared" si="10"/>
        <v>97</v>
      </c>
      <c r="B113" s="4">
        <f t="shared" si="6"/>
        <v>98.093882398406791</v>
      </c>
      <c r="C113" s="4">
        <f t="shared" si="7"/>
        <v>6.7597807659858233E-4</v>
      </c>
      <c r="D113" s="4">
        <f t="shared" si="8"/>
        <v>98.093578208272319</v>
      </c>
      <c r="E113" s="4">
        <f t="shared" si="9"/>
        <v>6.4217917276820913E-4</v>
      </c>
      <c r="G113" s="3">
        <v>97</v>
      </c>
      <c r="H113" s="4">
        <v>98.093882398406791</v>
      </c>
      <c r="I113" s="20">
        <v>291</v>
      </c>
      <c r="J113" s="20">
        <v>98.099999999961028</v>
      </c>
      <c r="K113" s="20">
        <v>970</v>
      </c>
      <c r="L113" s="20">
        <v>98.099999999999824</v>
      </c>
      <c r="M113" s="20">
        <v>1940</v>
      </c>
      <c r="N113" s="20">
        <v>0</v>
      </c>
    </row>
    <row r="114" spans="1:14">
      <c r="A114" s="3">
        <f t="shared" si="10"/>
        <v>98</v>
      </c>
      <c r="B114" s="4">
        <f t="shared" si="6"/>
        <v>98.094463570558148</v>
      </c>
      <c r="C114" s="4">
        <f t="shared" si="7"/>
        <v>6.1176015932140615E-4</v>
      </c>
      <c r="D114" s="4">
        <f t="shared" si="8"/>
        <v>98.094188278486456</v>
      </c>
      <c r="E114" s="4">
        <f t="shared" si="9"/>
        <v>5.8117215135489175E-4</v>
      </c>
      <c r="G114" s="3">
        <v>98</v>
      </c>
      <c r="H114" s="4">
        <v>98.094463570558148</v>
      </c>
      <c r="I114" s="20">
        <v>294</v>
      </c>
      <c r="J114" s="20">
        <v>98.099999999970962</v>
      </c>
      <c r="K114" s="20">
        <v>980</v>
      </c>
      <c r="L114" s="20">
        <v>98.099999999999824</v>
      </c>
      <c r="M114" s="20">
        <v>1960</v>
      </c>
      <c r="N114" s="20">
        <v>0</v>
      </c>
    </row>
    <row r="115" spans="1:14">
      <c r="A115" s="3">
        <f t="shared" si="10"/>
        <v>99</v>
      </c>
      <c r="B115" s="4">
        <f t="shared" si="6"/>
        <v>98.094989531355125</v>
      </c>
      <c r="C115" s="4">
        <f t="shared" si="7"/>
        <v>5.536429441850288E-4</v>
      </c>
      <c r="D115" s="4">
        <f t="shared" si="8"/>
        <v>98.094740392030246</v>
      </c>
      <c r="E115" s="4">
        <f t="shared" si="9"/>
        <v>5.2596079697586617E-4</v>
      </c>
      <c r="G115" s="3">
        <v>99</v>
      </c>
      <c r="H115" s="4">
        <v>98.094989531355125</v>
      </c>
      <c r="I115" s="20">
        <v>297</v>
      </c>
      <c r="J115" s="20">
        <v>98.099999999978365</v>
      </c>
      <c r="K115" s="20">
        <v>990</v>
      </c>
      <c r="L115" s="20">
        <v>98.099999999999824</v>
      </c>
      <c r="M115" s="20">
        <v>1980</v>
      </c>
      <c r="N115" s="20">
        <v>0</v>
      </c>
    </row>
    <row r="116" spans="1:14">
      <c r="A116" s="3">
        <f t="shared" si="10"/>
        <v>100</v>
      </c>
      <c r="B116" s="4">
        <f t="shared" si="6"/>
        <v>98.095465525876392</v>
      </c>
      <c r="C116" s="4">
        <f t="shared" si="7"/>
        <v>5.0104686448726454E-4</v>
      </c>
      <c r="D116" s="4">
        <f t="shared" si="8"/>
        <v>98.095240054787368</v>
      </c>
      <c r="E116" s="4">
        <f t="shared" si="9"/>
        <v>4.759945212633454E-4</v>
      </c>
      <c r="G116" s="3">
        <v>100</v>
      </c>
      <c r="H116" s="4">
        <v>98.095465525876392</v>
      </c>
      <c r="I116" s="20">
        <v>300</v>
      </c>
      <c r="J116" s="20">
        <v>98.099999999983879</v>
      </c>
      <c r="K116" s="20">
        <v>1000</v>
      </c>
      <c r="L116" s="20">
        <v>98.099999999999824</v>
      </c>
      <c r="M116" s="20">
        <v>2000</v>
      </c>
      <c r="N116" s="20">
        <v>0</v>
      </c>
    </row>
  </sheetData>
  <mergeCells count="6">
    <mergeCell ref="M14:N14"/>
    <mergeCell ref="G12:J12"/>
    <mergeCell ref="G14:H14"/>
    <mergeCell ref="I14:J14"/>
    <mergeCell ref="K14:L14"/>
    <mergeCell ref="B1:K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Q1</vt:lpstr>
      <vt:lpstr>Q3</vt:lpstr>
      <vt:lpstr>Q4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2017-03-30T08:15:47Z</dcterms:modified>
</cp:coreProperties>
</file>